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\\mag.local\data\Group\COMMREL\Personal Folders\W Sinfield\macc\MACC Managing Director Reports\July 2017\"/>
    </mc:Choice>
  </mc:AlternateContent>
  <bookViews>
    <workbookView xWindow="360" yWindow="300" windowWidth="12120" windowHeight="9090"/>
  </bookViews>
  <sheets>
    <sheet name="April 2017" sheetId="1" r:id="rId1"/>
  </sheets>
  <definedNames>
    <definedName name="_xlnm.Print_Area" localSheetId="0">'April 2017'!$A$1:$I$29</definedName>
  </definedNames>
  <calcPr calcId="171027"/>
</workbook>
</file>

<file path=xl/calcChain.xml><?xml version="1.0" encoding="utf-8"?>
<calcChain xmlns="http://schemas.openxmlformats.org/spreadsheetml/2006/main">
  <c r="F29" i="1" l="1"/>
  <c r="E29" i="1"/>
  <c r="F26" i="1"/>
  <c r="E26" i="1"/>
  <c r="F22" i="1"/>
  <c r="F21" i="1"/>
  <c r="F20" i="1"/>
  <c r="F19" i="1"/>
  <c r="E22" i="1"/>
  <c r="E21" i="1"/>
  <c r="E20" i="1"/>
  <c r="E19" i="1"/>
  <c r="F15" i="1"/>
  <c r="E15" i="1"/>
  <c r="F14" i="1"/>
  <c r="E14" i="1"/>
  <c r="F13" i="1"/>
  <c r="E13" i="1"/>
  <c r="F12" i="1"/>
  <c r="E12" i="1"/>
  <c r="H23" i="1"/>
  <c r="H16" i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<sst xmlns="http://schemas.openxmlformats.org/spreadsheetml/2006/main" count="36" uniqueCount="21">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</sst>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P38"/>
  <sheetViews>
    <sheetView tabSelected="1" showOutlineSymbols="0" topLeftCell="A6" zoomScale="120" zoomScaleNormal="120" workbookViewId="0">
      <selection activeCell="B13" sqref="B13"/>
    </sheetView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</cols>
  <sheetData>
    <row r="1" spans="1:11" ht="15" customHeight="1" x14ac:dyDescent="0.25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2"/>
      <c r="D4" s="2"/>
    </row>
    <row r="5" spans="1:11" ht="23.25" x14ac:dyDescent="0.35">
      <c r="A5" s="3"/>
      <c r="B5" s="22">
        <v>42826</v>
      </c>
      <c r="C5" s="16"/>
      <c r="D5" s="22"/>
      <c r="E5" s="14"/>
      <c r="F5" s="14"/>
      <c r="G5" s="14"/>
      <c r="H5" s="1"/>
    </row>
    <row r="6" spans="1:11" x14ac:dyDescent="0.25">
      <c r="A6" s="12"/>
    </row>
    <row r="7" spans="1:11" ht="16.5" thickBot="1" x14ac:dyDescent="0.3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5" thickTop="1" x14ac:dyDescent="0.2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5" thickBot="1" x14ac:dyDescent="0.3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5" thickTop="1" x14ac:dyDescent="0.25">
      <c r="A10" s="12"/>
      <c r="B10" s="13"/>
      <c r="C10" s="11"/>
      <c r="D10" s="11"/>
      <c r="E10" s="13"/>
      <c r="F10" s="11"/>
      <c r="G10" s="31"/>
      <c r="H10" s="13"/>
    </row>
    <row r="11" spans="1:11" x14ac:dyDescent="0.25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25">
      <c r="A12" s="4" t="s">
        <v>10</v>
      </c>
      <c r="B12" s="28">
        <v>2864</v>
      </c>
      <c r="C12" s="24">
        <v>3049</v>
      </c>
      <c r="D12" s="23">
        <f>C12/B12*100-100</f>
        <v>6.4594972067039151</v>
      </c>
      <c r="E12" s="28">
        <f t="shared" ref="E12:F15" si="0">B12</f>
        <v>2864</v>
      </c>
      <c r="F12" s="24">
        <f t="shared" si="0"/>
        <v>3049</v>
      </c>
      <c r="G12" s="33">
        <f>F12/E12*100-100</f>
        <v>6.4594972067039151</v>
      </c>
      <c r="H12" s="28">
        <v>34706</v>
      </c>
      <c r="I12" s="23">
        <v>0.15</v>
      </c>
      <c r="K12" s="26"/>
    </row>
    <row r="13" spans="1:11" x14ac:dyDescent="0.25">
      <c r="A13" s="4" t="s">
        <v>11</v>
      </c>
      <c r="B13" s="28">
        <v>10554</v>
      </c>
      <c r="C13" s="24">
        <v>11880</v>
      </c>
      <c r="D13" s="23">
        <f>C13/B13*100-100</f>
        <v>12.563956793632741</v>
      </c>
      <c r="E13" s="28">
        <f t="shared" si="0"/>
        <v>10554</v>
      </c>
      <c r="F13" s="24">
        <f t="shared" si="0"/>
        <v>11880</v>
      </c>
      <c r="G13" s="33">
        <f>F13/E13*100-100</f>
        <v>12.563956793632741</v>
      </c>
      <c r="H13" s="28">
        <v>139858</v>
      </c>
      <c r="I13" s="23">
        <v>20.56</v>
      </c>
      <c r="K13" s="26"/>
    </row>
    <row r="14" spans="1:11" x14ac:dyDescent="0.25">
      <c r="A14" s="4" t="s">
        <v>12</v>
      </c>
      <c r="B14" s="28">
        <v>749</v>
      </c>
      <c r="C14" s="24">
        <v>763</v>
      </c>
      <c r="D14" s="23">
        <f>C14/B14*100-100</f>
        <v>1.8691588785046775</v>
      </c>
      <c r="E14" s="28">
        <f t="shared" si="0"/>
        <v>749</v>
      </c>
      <c r="F14" s="24">
        <f t="shared" si="0"/>
        <v>763</v>
      </c>
      <c r="G14" s="33">
        <f>F14/E14*100-100</f>
        <v>1.8691588785046775</v>
      </c>
      <c r="H14" s="28">
        <v>13868</v>
      </c>
      <c r="I14" s="23">
        <v>-19.97</v>
      </c>
      <c r="K14" s="26"/>
    </row>
    <row r="15" spans="1:11" x14ac:dyDescent="0.25">
      <c r="A15" s="4" t="s">
        <v>13</v>
      </c>
      <c r="B15" s="28">
        <v>760</v>
      </c>
      <c r="C15" s="24">
        <v>723</v>
      </c>
      <c r="D15" s="23">
        <f>C15/B15*100-100</f>
        <v>-4.8684210526315752</v>
      </c>
      <c r="E15" s="28">
        <f t="shared" si="0"/>
        <v>760</v>
      </c>
      <c r="F15" s="24">
        <f t="shared" si="0"/>
        <v>723</v>
      </c>
      <c r="G15" s="33">
        <f>F15/E15*100-100</f>
        <v>-4.8684210526315752</v>
      </c>
      <c r="H15" s="28">
        <v>9652</v>
      </c>
      <c r="I15" s="23">
        <v>4.1399999999999997</v>
      </c>
      <c r="K15" s="26"/>
    </row>
    <row r="16" spans="1:11" x14ac:dyDescent="0.25">
      <c r="A16" s="4" t="s">
        <v>8</v>
      </c>
      <c r="B16" s="28">
        <f>SUM(B12:B15)</f>
        <v>14927</v>
      </c>
      <c r="C16" s="24">
        <f>SUM(C12:C15)</f>
        <v>16415</v>
      </c>
      <c r="D16" s="23">
        <f>C16/B16*100-100</f>
        <v>9.9685134320359055</v>
      </c>
      <c r="E16" s="28">
        <f>SUM(E12:E15)</f>
        <v>14927</v>
      </c>
      <c r="F16" s="24">
        <f>SUM(F12:F15)</f>
        <v>16415</v>
      </c>
      <c r="G16" s="33">
        <f>F16/E16*100-100</f>
        <v>9.9685134320359055</v>
      </c>
      <c r="H16" s="28">
        <f>SUM(H12:H15)</f>
        <v>198084</v>
      </c>
      <c r="I16" s="23">
        <v>11.75</v>
      </c>
      <c r="K16" s="26"/>
    </row>
    <row r="17" spans="1:11" x14ac:dyDescent="0.25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1" x14ac:dyDescent="0.25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1" x14ac:dyDescent="0.25">
      <c r="A19" s="4" t="s">
        <v>10</v>
      </c>
      <c r="B19" s="28">
        <v>191627</v>
      </c>
      <c r="C19" s="24">
        <v>202828</v>
      </c>
      <c r="D19" s="23">
        <f>C19/B19*100-100</f>
        <v>5.845209704269223</v>
      </c>
      <c r="E19" s="28">
        <f t="shared" ref="E19:F22" si="1">B19</f>
        <v>191627</v>
      </c>
      <c r="F19" s="24">
        <f t="shared" si="1"/>
        <v>202828</v>
      </c>
      <c r="G19" s="33">
        <f>F19/E19*100-100</f>
        <v>5.845209704269223</v>
      </c>
      <c r="H19" s="28">
        <v>2316356</v>
      </c>
      <c r="I19" s="23">
        <v>0.42</v>
      </c>
      <c r="K19" s="26"/>
    </row>
    <row r="20" spans="1:11" x14ac:dyDescent="0.25">
      <c r="A20" s="4" t="s">
        <v>11</v>
      </c>
      <c r="B20" s="28">
        <v>1581471</v>
      </c>
      <c r="C20" s="24">
        <v>1896192</v>
      </c>
      <c r="D20" s="23">
        <f>C20/B20*100-100</f>
        <v>19.900522994098523</v>
      </c>
      <c r="E20" s="28">
        <f t="shared" si="1"/>
        <v>1581471</v>
      </c>
      <c r="F20" s="24">
        <f t="shared" si="1"/>
        <v>1896192</v>
      </c>
      <c r="G20" s="33">
        <f>F20/E20*100-100</f>
        <v>19.900522994098523</v>
      </c>
      <c r="H20" s="28">
        <v>21355855</v>
      </c>
      <c r="I20" s="23">
        <v>20.62</v>
      </c>
      <c r="K20" s="26"/>
    </row>
    <row r="21" spans="1:11" x14ac:dyDescent="0.25">
      <c r="A21" s="4" t="s">
        <v>12</v>
      </c>
      <c r="B21" s="28">
        <v>145958</v>
      </c>
      <c r="C21" s="24">
        <v>146379</v>
      </c>
      <c r="D21" s="23">
        <f>C21/B21*100-100</f>
        <v>0.28843914002658266</v>
      </c>
      <c r="E21" s="28">
        <f t="shared" si="1"/>
        <v>145958</v>
      </c>
      <c r="F21" s="24">
        <f t="shared" si="1"/>
        <v>146379</v>
      </c>
      <c r="G21" s="33">
        <f>F21/E21*100-100</f>
        <v>0.28843914002658266</v>
      </c>
      <c r="H21" s="28">
        <v>2841540</v>
      </c>
      <c r="I21" s="23">
        <v>-23.34</v>
      </c>
      <c r="K21" s="26"/>
    </row>
    <row r="22" spans="1:11" x14ac:dyDescent="0.25">
      <c r="A22" s="4" t="s">
        <v>13</v>
      </c>
      <c r="B22" s="28">
        <v>1055</v>
      </c>
      <c r="C22" s="24">
        <v>895</v>
      </c>
      <c r="D22" s="23">
        <f>C22/B22*100-100</f>
        <v>-15.165876777251185</v>
      </c>
      <c r="E22" s="28">
        <f t="shared" si="1"/>
        <v>1055</v>
      </c>
      <c r="F22" s="24">
        <f t="shared" si="1"/>
        <v>895</v>
      </c>
      <c r="G22" s="33">
        <f>F22/E22*100-100</f>
        <v>-15.165876777251185</v>
      </c>
      <c r="H22" s="28">
        <v>15377</v>
      </c>
      <c r="I22" s="23">
        <v>21.33</v>
      </c>
      <c r="K22" s="26"/>
    </row>
    <row r="23" spans="1:11" x14ac:dyDescent="0.25">
      <c r="A23" s="4" t="s">
        <v>8</v>
      </c>
      <c r="B23" s="28">
        <f>SUM(B19:B22)</f>
        <v>1920111</v>
      </c>
      <c r="C23" s="24">
        <f>SUM(C19:C22)</f>
        <v>2246294</v>
      </c>
      <c r="D23" s="23">
        <f>C23/B23*100-100</f>
        <v>16.987715814346146</v>
      </c>
      <c r="E23" s="28">
        <f>SUM(E19:E22)</f>
        <v>1920111</v>
      </c>
      <c r="F23" s="24">
        <f>SUM(F19:F22)</f>
        <v>2246294</v>
      </c>
      <c r="G23" s="33">
        <f>F23/E23*100-100</f>
        <v>16.987715814346146</v>
      </c>
      <c r="H23" s="28">
        <f>SUM(H19:H22)</f>
        <v>26529128</v>
      </c>
      <c r="I23" s="23">
        <v>11.79</v>
      </c>
      <c r="K23" s="26"/>
    </row>
    <row r="24" spans="1:11" x14ac:dyDescent="0.25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1" x14ac:dyDescent="0.25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1" x14ac:dyDescent="0.25">
      <c r="A26" s="4" t="s">
        <v>8</v>
      </c>
      <c r="B26" s="28">
        <v>1926548</v>
      </c>
      <c r="C26" s="24">
        <v>2254140</v>
      </c>
      <c r="D26" s="23">
        <f>C26/B26*100-100</f>
        <v>17.004092293573777</v>
      </c>
      <c r="E26" s="28">
        <f>B26</f>
        <v>1926548</v>
      </c>
      <c r="F26" s="24">
        <f>C26</f>
        <v>2254140</v>
      </c>
      <c r="G26" s="33">
        <f>F26/E26*100-100</f>
        <v>17.004092293573777</v>
      </c>
      <c r="H26" s="28">
        <v>26634909</v>
      </c>
      <c r="I26" s="23">
        <v>11.85</v>
      </c>
      <c r="K26" s="26"/>
    </row>
    <row r="27" spans="1:11" x14ac:dyDescent="0.25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1" x14ac:dyDescent="0.25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1" x14ac:dyDescent="0.25">
      <c r="A29" s="4" t="s">
        <v>8</v>
      </c>
      <c r="B29" s="28">
        <v>9183</v>
      </c>
      <c r="C29" s="24">
        <v>9338</v>
      </c>
      <c r="D29" s="23">
        <f>C29/B29*100-100</f>
        <v>1.6879015572253167</v>
      </c>
      <c r="E29" s="28">
        <f>B29</f>
        <v>9183</v>
      </c>
      <c r="F29" s="24">
        <f>C29</f>
        <v>9338</v>
      </c>
      <c r="G29" s="33">
        <f>F29/E29*100-100</f>
        <v>1.6879015572253167</v>
      </c>
      <c r="H29" s="28">
        <v>116521</v>
      </c>
      <c r="I29" s="23">
        <v>11.79</v>
      </c>
      <c r="K29" s="26"/>
    </row>
    <row r="30" spans="1:11" x14ac:dyDescent="0.25">
      <c r="B30" s="35"/>
      <c r="C30" s="41"/>
      <c r="D30" s="41"/>
      <c r="E30" s="35"/>
      <c r="F30" s="41"/>
      <c r="G30" s="41"/>
      <c r="H30" s="35"/>
      <c r="I30" s="41"/>
    </row>
    <row r="33" spans="8:16" x14ac:dyDescent="0.25">
      <c r="H33" s="25"/>
      <c r="I33" s="25"/>
      <c r="J33" s="25"/>
      <c r="P33" s="25"/>
    </row>
    <row r="34" spans="8:16" x14ac:dyDescent="0.25">
      <c r="H34" s="29"/>
      <c r="I34" s="29"/>
      <c r="J34" s="29"/>
      <c r="P34" s="29"/>
    </row>
    <row r="38" spans="8:16" ht="9.75" customHeight="1" x14ac:dyDescent="0.2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95" orientation="portrait" horizontalDpi="300" r:id="rId1"/>
  <headerFooter alignWithMargins="0"/>
  <ignoredErrors>
    <ignoredError sqref="D16 G16 D23 G23" evalError="1" formula="1"/>
    <ignoredError sqref="D15 D17:H18 D12 G12 D13 G13 D14 G14 G15 D24:H25 D22 D19 G19 D20 G20 D21 G21 G22 D27:H28 D26 G26 D29 G29 I17:I18 I24:I25 I27:I28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2017</vt:lpstr>
      <vt:lpstr>'April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Jonathan Challis</cp:lastModifiedBy>
  <cp:lastPrinted>2017-06-24T23:06:21Z</cp:lastPrinted>
  <dcterms:created xsi:type="dcterms:W3CDTF">2002-10-02T08:46:16Z</dcterms:created>
  <dcterms:modified xsi:type="dcterms:W3CDTF">2017-06-24T23:17:38Z</dcterms:modified>
</cp:coreProperties>
</file>