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/>
  <mc:AlternateContent xmlns:mc="http://schemas.openxmlformats.org/markup-compatibility/2006">
    <mc:Choice Requires="x15">
      <x15ac:absPath xmlns:x15ac="http://schemas.microsoft.com/office/spreadsheetml/2010/11/ac" url="C:\Users\LSiddall\Downloads\"/>
    </mc:Choice>
  </mc:AlternateContent>
  <xr:revisionPtr revIDLastSave="0" documentId="13_ncr:1_{FC5E64CB-96CE-472D-A5C8-A5B6EDC387B4}" xr6:coauthVersionLast="47" xr6:coauthVersionMax="47" xr10:uidLastSave="{00000000-0000-0000-0000-000000000000}"/>
  <bookViews>
    <workbookView xWindow="5496" yWindow="2844" windowWidth="17280" windowHeight="8964" xr2:uid="{00000000-000D-0000-FFFF-FFFF00000000}"/>
  </bookViews>
  <sheets>
    <sheet name="May" sheetId="1" r:id="rId1"/>
  </sheets>
  <definedNames>
    <definedName name="_xlnm.Print_Area" localSheetId="0">May!$A$1:$I$29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29" i="1" l="1"/>
  <c r="H16" i="1" l="1"/>
  <c r="F16" i="1"/>
  <c r="H23" i="1" l="1"/>
  <c r="B16" i="1" l="1"/>
  <c r="G26" i="1" l="1"/>
  <c r="G29" i="1" l="1"/>
  <c r="E23" i="1" l="1"/>
  <c r="F23" i="1"/>
  <c r="C23" i="1" l="1"/>
  <c r="B23" i="1"/>
  <c r="E16" i="1" l="1"/>
  <c r="C16" i="1"/>
  <c r="D13" i="1" l="1"/>
  <c r="D14" i="1"/>
  <c r="D15" i="1"/>
  <c r="D12" i="1"/>
  <c r="D20" i="1"/>
  <c r="D21" i="1"/>
  <c r="D22" i="1"/>
  <c r="D19" i="1"/>
  <c r="G12" i="1"/>
  <c r="G14" i="1"/>
  <c r="G15" i="1"/>
  <c r="G19" i="1"/>
  <c r="G20" i="1"/>
  <c r="G21" i="1"/>
  <c r="G22" i="1"/>
  <c r="D26" i="1"/>
  <c r="D29" i="1"/>
  <c r="G13" i="1"/>
  <c r="D23" i="1" l="1"/>
  <c r="G23" i="1"/>
  <c r="G16" i="1"/>
  <c r="D16" i="1"/>
</calcChain>
</file>

<file path=xl/sharedStrings.xml><?xml version="1.0" encoding="utf-8"?>
<sst xmlns="http://schemas.openxmlformats.org/spreadsheetml/2006/main" count="36" uniqueCount="21">
  <si>
    <t xml:space="preserve">  FINANCIAL YEAR TO DATE</t>
  </si>
  <si>
    <t>MOVING</t>
  </si>
  <si>
    <t xml:space="preserve"> LAST YEAR</t>
  </si>
  <si>
    <t xml:space="preserve"> THIS YEAR</t>
  </si>
  <si>
    <t xml:space="preserve"> % ACTUAL</t>
  </si>
  <si>
    <t>ANNUAL</t>
  </si>
  <si>
    <t xml:space="preserve"> ACTUAL</t>
  </si>
  <si>
    <t xml:space="preserve"> /LAST YEAR</t>
  </si>
  <si>
    <t>TOTAL</t>
  </si>
  <si>
    <t>AIRCRAFT MOVEMENTS</t>
  </si>
  <si>
    <t>DOMESTIC</t>
  </si>
  <si>
    <t>SCHED INT</t>
  </si>
  <si>
    <t>CHARTER</t>
  </si>
  <si>
    <t>PRIVATE/MISC</t>
  </si>
  <si>
    <t>TERMINAL PASSENGERS</t>
  </si>
  <si>
    <t>FREIGHT (INCL. MAIL) TONNES</t>
  </si>
  <si>
    <t>% CHANGE</t>
  </si>
  <si>
    <t>TOTAL PASSENGERS (INCL. TRANSIT)</t>
  </si>
  <si>
    <t>MANCHESTER AIRPORT</t>
  </si>
  <si>
    <t xml:space="preserve">   MONTH</t>
  </si>
  <si>
    <t>MONTHLY TRAFFIC STATISTICS FOR  2021/22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</si>
</sst>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mm\-yy"/>
    <numFmt numFmtId="165" formatCode="0.0"/>
  </numFmts>
  <fonts count="13" x14ac:knownFonts="1">
    <font>
      <sz val="12"/>
      <name val="Times New Roman"/>
    </font>
    <font>
      <sz val="12"/>
      <name val="Times New Roman"/>
      <family val="1"/>
    </font>
    <font>
      <b/>
      <u/>
      <sz val="12"/>
      <name val="Times New Roman"/>
      <family val="1"/>
    </font>
    <font>
      <b/>
      <i/>
      <sz val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8"/>
      <name val="Terminal"/>
      <family val="3"/>
      <charset val="255"/>
    </font>
    <font>
      <sz val="8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ck">
        <color indexed="8"/>
      </left>
      <right/>
      <top/>
      <bottom/>
      <diagonal/>
    </border>
    <border>
      <left/>
      <right/>
      <top style="thick">
        <color indexed="8"/>
      </top>
      <bottom/>
      <diagonal/>
    </border>
    <border>
      <left style="thick">
        <color indexed="8"/>
      </left>
      <right/>
      <top style="thick">
        <color indexed="8"/>
      </top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8"/>
      </right>
      <top style="thick">
        <color indexed="8"/>
      </top>
      <bottom/>
      <diagonal/>
    </border>
    <border>
      <left/>
      <right style="thick">
        <color indexed="8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 applyAlignment="1"/>
    <xf numFmtId="0" fontId="1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NumberFormat="1" applyFont="1" applyAlignment="1">
      <alignment horizontal="centerContinuous"/>
    </xf>
    <xf numFmtId="0" fontId="4" fillId="0" borderId="0" xfId="0" applyFont="1" applyAlignment="1"/>
    <xf numFmtId="0" fontId="5" fillId="0" borderId="1" xfId="0" applyFont="1" applyBorder="1" applyAlignment="1"/>
    <xf numFmtId="0" fontId="5" fillId="0" borderId="0" xfId="0" applyFont="1" applyAlignment="1"/>
    <xf numFmtId="0" fontId="6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" xfId="0" applyBorder="1"/>
    <xf numFmtId="0" fontId="0" fillId="0" borderId="0" xfId="0"/>
    <xf numFmtId="0" fontId="0" fillId="0" borderId="3" xfId="0" applyBorder="1"/>
    <xf numFmtId="0" fontId="8" fillId="0" borderId="0" xfId="0" applyNumberFormat="1" applyFont="1" applyAlignment="1">
      <alignment horizontal="centerContinuous"/>
    </xf>
    <xf numFmtId="0" fontId="7" fillId="2" borderId="0" xfId="0" applyNumberFormat="1" applyFont="1" applyFill="1" applyAlignment="1">
      <alignment horizontal="left"/>
    </xf>
    <xf numFmtId="0" fontId="10" fillId="0" borderId="0" xfId="0" applyNumberFormat="1" applyFont="1" applyAlignment="1">
      <alignment horizontal="centerContinuous"/>
    </xf>
    <xf numFmtId="3" fontId="4" fillId="2" borderId="0" xfId="0" applyNumberFormat="1" applyFont="1" applyFill="1" applyAlignment="1"/>
    <xf numFmtId="0" fontId="11" fillId="0" borderId="0" xfId="0" applyNumberFormat="1" applyFont="1" applyAlignment="1">
      <alignment horizontal="centerContinuous"/>
    </xf>
    <xf numFmtId="164" fontId="12" fillId="0" borderId="0" xfId="0" applyNumberFormat="1" applyFont="1" applyAlignment="1">
      <alignment horizontal="center"/>
    </xf>
    <xf numFmtId="2" fontId="4" fillId="0" borderId="0" xfId="0" applyNumberFormat="1" applyFont="1" applyBorder="1" applyAlignment="1"/>
    <xf numFmtId="3" fontId="4" fillId="0" borderId="0" xfId="0" applyNumberFormat="1" applyFont="1" applyBorder="1" applyAlignment="1"/>
    <xf numFmtId="3" fontId="0" fillId="0" borderId="0" xfId="0" applyNumberFormat="1" applyAlignment="1"/>
    <xf numFmtId="10" fontId="0" fillId="0" borderId="0" xfId="0" applyNumberFormat="1" applyAlignment="1"/>
    <xf numFmtId="3" fontId="4" fillId="2" borderId="1" xfId="0" applyNumberFormat="1" applyFont="1" applyFill="1" applyBorder="1" applyAlignment="1"/>
    <xf numFmtId="3" fontId="4" fillId="0" borderId="1" xfId="0" applyNumberFormat="1" applyFont="1" applyBorder="1" applyAlignment="1"/>
    <xf numFmtId="4" fontId="0" fillId="0" borderId="0" xfId="0" applyNumberFormat="1" applyAlignment="1"/>
    <xf numFmtId="3" fontId="4" fillId="2" borderId="0" xfId="0" applyNumberFormat="1" applyFont="1" applyFill="1" applyBorder="1" applyAlignment="1"/>
    <xf numFmtId="0" fontId="0" fillId="0" borderId="5" xfId="0" applyBorder="1"/>
    <xf numFmtId="2" fontId="4" fillId="2" borderId="6" xfId="0" applyNumberFormat="1" applyFont="1" applyFill="1" applyBorder="1" applyAlignment="1"/>
    <xf numFmtId="2" fontId="4" fillId="0" borderId="6" xfId="0" applyNumberFormat="1" applyFont="1" applyBorder="1" applyAlignment="1"/>
    <xf numFmtId="0" fontId="0" fillId="2" borderId="1" xfId="0" applyFill="1" applyBorder="1"/>
    <xf numFmtId="0" fontId="0" fillId="0" borderId="1" xfId="0" applyBorder="1" applyAlignment="1"/>
    <xf numFmtId="0" fontId="7" fillId="2" borderId="0" xfId="0" applyNumberFormat="1" applyFont="1" applyFill="1" applyBorder="1" applyAlignment="1">
      <alignment horizontal="left"/>
    </xf>
    <xf numFmtId="3" fontId="4" fillId="2" borderId="0" xfId="0" applyNumberFormat="1" applyFont="1" applyFill="1" applyBorder="1" applyAlignment="1">
      <alignment horizontal="left"/>
    </xf>
    <xf numFmtId="0" fontId="5" fillId="2" borderId="0" xfId="0" applyNumberFormat="1" applyFont="1" applyFill="1" applyBorder="1" applyAlignment="1">
      <alignment horizontal="left"/>
    </xf>
    <xf numFmtId="0" fontId="0" fillId="0" borderId="0" xfId="0" applyBorder="1" applyAlignment="1"/>
    <xf numFmtId="165" fontId="0" fillId="0" borderId="0" xfId="0" applyNumberFormat="1" applyAlignment="1"/>
    <xf numFmtId="165" fontId="9" fillId="0" borderId="0" xfId="0" applyNumberFormat="1" applyFont="1" applyAlignment="1"/>
    <xf numFmtId="165" fontId="0" fillId="0" borderId="4" xfId="0" applyNumberFormat="1" applyBorder="1" applyAlignment="1"/>
    <xf numFmtId="165" fontId="0" fillId="2" borderId="0" xfId="0" applyNumberFormat="1" applyFill="1" applyAlignment="1"/>
    <xf numFmtId="165" fontId="9" fillId="0" borderId="0" xfId="0" applyNumberFormat="1" applyFont="1" applyBorder="1" applyAlignment="1"/>
    <xf numFmtId="165" fontId="9" fillId="2" borderId="0" xfId="0" applyNumberFormat="1" applyFont="1" applyFill="1" applyBorder="1" applyAlignment="1"/>
    <xf numFmtId="165" fontId="0" fillId="0" borderId="0" xfId="0" applyNumberFormat="1" applyBorder="1" applyAlignment="1"/>
    <xf numFmtId="1" fontId="0" fillId="0" borderId="0" xfId="0" applyNumberFormat="1" applyBorder="1" applyAlignment="1"/>
    <xf numFmtId="2" fontId="9" fillId="0" borderId="0" xfId="0" applyNumberFormat="1" applyFont="1" applyBorder="1" applyAlignment="1"/>
    <xf numFmtId="2" fontId="9" fillId="2" borderId="0" xfId="0" applyNumberFormat="1" applyFont="1" applyFill="1" applyBorder="1" applyAlignment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190500</xdr:colOff>
          <xdr:row>2</xdr:row>
          <xdr:rowOff>30480</xdr:rowOff>
        </xdr:from>
        <xdr:to>
          <xdr:col>8</xdr:col>
          <xdr:colOff>640080</xdr:colOff>
          <xdr:row>5</xdr:row>
          <xdr:rowOff>144780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P38"/>
  <sheetViews>
    <sheetView tabSelected="1" showOutlineSymbols="0" zoomScale="87" workbookViewId="0">
      <selection activeCell="I30" sqref="I30"/>
    </sheetView>
  </sheetViews>
  <sheetFormatPr defaultColWidth="9.69921875" defaultRowHeight="15.6" x14ac:dyDescent="0.3"/>
  <cols>
    <col min="1" max="1" width="10.5" customWidth="1"/>
    <col min="2" max="2" width="13.69921875" customWidth="1"/>
    <col min="3" max="3" width="9.69921875" customWidth="1"/>
    <col min="4" max="4" width="9" customWidth="1"/>
    <col min="5" max="8" width="9.69921875" customWidth="1"/>
    <col min="9" max="9" width="8.5" style="37" customWidth="1"/>
    <col min="11" max="11" width="13.5" bestFit="1" customWidth="1"/>
    <col min="13" max="13" width="11.796875" customWidth="1"/>
  </cols>
  <sheetData>
    <row r="1" spans="1:11" ht="15" customHeight="1" x14ac:dyDescent="0.3">
      <c r="A1" s="18" t="s">
        <v>18</v>
      </c>
      <c r="B1" s="1"/>
      <c r="C1" s="1"/>
      <c r="D1" s="1"/>
      <c r="E1" s="1"/>
      <c r="F1" s="1"/>
      <c r="G1" s="1"/>
      <c r="H1" s="1"/>
    </row>
    <row r="2" spans="1:11" x14ac:dyDescent="0.3">
      <c r="A2" s="2"/>
    </row>
    <row r="3" spans="1:11" x14ac:dyDescent="0.3">
      <c r="A3" s="18" t="s">
        <v>20</v>
      </c>
      <c r="B3" s="1"/>
      <c r="C3" s="1"/>
      <c r="D3" s="1"/>
      <c r="E3" s="1"/>
      <c r="F3" s="1"/>
      <c r="G3" s="1"/>
      <c r="H3" s="1"/>
    </row>
    <row r="4" spans="1:11" x14ac:dyDescent="0.3">
      <c r="A4" s="12"/>
      <c r="D4" s="2"/>
    </row>
    <row r="5" spans="1:11" ht="22.2" x14ac:dyDescent="0.35">
      <c r="A5" s="3"/>
      <c r="B5" s="19">
        <v>44317</v>
      </c>
      <c r="C5" s="16"/>
      <c r="D5" s="19"/>
      <c r="E5" s="14"/>
      <c r="F5" s="14"/>
      <c r="G5" s="14"/>
      <c r="H5" s="1"/>
    </row>
    <row r="6" spans="1:11" x14ac:dyDescent="0.3">
      <c r="A6" s="12"/>
    </row>
    <row r="7" spans="1:11" ht="16.2" thickBot="1" x14ac:dyDescent="0.35">
      <c r="A7" s="4"/>
      <c r="B7" s="5" t="s">
        <v>19</v>
      </c>
      <c r="C7" s="6"/>
      <c r="D7" s="4"/>
      <c r="E7" s="5" t="s">
        <v>0</v>
      </c>
      <c r="F7" s="4"/>
      <c r="G7" s="4"/>
      <c r="H7" s="8" t="s">
        <v>1</v>
      </c>
    </row>
    <row r="8" spans="1:11" ht="16.2" thickTop="1" x14ac:dyDescent="0.3">
      <c r="A8" s="4"/>
      <c r="B8" s="9" t="s">
        <v>2</v>
      </c>
      <c r="C8" s="7" t="s">
        <v>3</v>
      </c>
      <c r="D8" s="7" t="s">
        <v>4</v>
      </c>
      <c r="E8" s="9" t="s">
        <v>2</v>
      </c>
      <c r="F8" s="7" t="s">
        <v>3</v>
      </c>
      <c r="G8" s="7" t="s">
        <v>4</v>
      </c>
      <c r="H8" s="8" t="s">
        <v>5</v>
      </c>
      <c r="I8" s="38" t="s">
        <v>16</v>
      </c>
    </row>
    <row r="9" spans="1:11" ht="16.2" thickBot="1" x14ac:dyDescent="0.35">
      <c r="A9" s="4"/>
      <c r="B9" s="8" t="s">
        <v>6</v>
      </c>
      <c r="C9" s="10" t="s">
        <v>6</v>
      </c>
      <c r="D9" s="10" t="s">
        <v>7</v>
      </c>
      <c r="E9" s="8" t="s">
        <v>6</v>
      </c>
      <c r="F9" s="10" t="s">
        <v>6</v>
      </c>
      <c r="G9" s="10" t="s">
        <v>7</v>
      </c>
      <c r="H9" s="8" t="s">
        <v>8</v>
      </c>
      <c r="I9" s="39"/>
    </row>
    <row r="10" spans="1:11" ht="16.2" thickTop="1" x14ac:dyDescent="0.3">
      <c r="A10" s="12"/>
      <c r="B10" s="13"/>
      <c r="C10" s="11"/>
      <c r="D10" s="11"/>
      <c r="E10" s="13"/>
      <c r="F10" s="11"/>
      <c r="G10" s="28"/>
      <c r="H10" s="13"/>
    </row>
    <row r="11" spans="1:11" x14ac:dyDescent="0.3">
      <c r="A11" s="12"/>
      <c r="B11" s="31"/>
      <c r="C11" s="17"/>
      <c r="D11" s="15" t="s">
        <v>9</v>
      </c>
      <c r="E11" s="24"/>
      <c r="F11" s="27"/>
      <c r="G11" s="29"/>
      <c r="H11" s="31"/>
      <c r="I11" s="40"/>
    </row>
    <row r="12" spans="1:11" x14ac:dyDescent="0.3">
      <c r="A12" s="4" t="s">
        <v>10</v>
      </c>
      <c r="B12" s="25">
        <v>73</v>
      </c>
      <c r="C12" s="21">
        <v>422</v>
      </c>
      <c r="D12" s="20">
        <f>C12/B12*100-100</f>
        <v>478.08219178082197</v>
      </c>
      <c r="E12" s="25">
        <v>184</v>
      </c>
      <c r="F12" s="21">
        <v>727</v>
      </c>
      <c r="G12" s="30">
        <f>F12/E12*100-100</f>
        <v>295.10869565217394</v>
      </c>
      <c r="H12" s="25">
        <v>4640</v>
      </c>
      <c r="I12" s="20">
        <v>-82.085633759314305</v>
      </c>
      <c r="K12" s="23"/>
    </row>
    <row r="13" spans="1:11" x14ac:dyDescent="0.3">
      <c r="A13" s="4" t="s">
        <v>11</v>
      </c>
      <c r="B13" s="25">
        <v>236</v>
      </c>
      <c r="C13" s="21">
        <v>1151</v>
      </c>
      <c r="D13" s="20">
        <f>C13/B13*100-100</f>
        <v>387.71186440677968</v>
      </c>
      <c r="E13" s="25">
        <v>462</v>
      </c>
      <c r="F13" s="21">
        <v>2024</v>
      </c>
      <c r="G13" s="30">
        <f>F13/E13*100-100</f>
        <v>338.09523809523813</v>
      </c>
      <c r="H13" s="25">
        <v>26605</v>
      </c>
      <c r="I13" s="20">
        <v>-77.4267993653541</v>
      </c>
      <c r="K13" s="23"/>
    </row>
    <row r="14" spans="1:11" x14ac:dyDescent="0.3">
      <c r="A14" s="4" t="s">
        <v>12</v>
      </c>
      <c r="B14" s="25">
        <v>64</v>
      </c>
      <c r="C14" s="21">
        <v>179</v>
      </c>
      <c r="D14" s="20">
        <f>C14/B14*100-100</f>
        <v>179.6875</v>
      </c>
      <c r="E14" s="25">
        <v>107</v>
      </c>
      <c r="F14" s="21">
        <v>365</v>
      </c>
      <c r="G14" s="30">
        <f>F14/E14*100-100</f>
        <v>241.12149532710282</v>
      </c>
      <c r="H14" s="25">
        <v>2019</v>
      </c>
      <c r="I14" s="20">
        <v>-79.402162823913486</v>
      </c>
      <c r="K14" s="23"/>
    </row>
    <row r="15" spans="1:11" x14ac:dyDescent="0.3">
      <c r="A15" s="4" t="s">
        <v>13</v>
      </c>
      <c r="B15" s="25">
        <v>371</v>
      </c>
      <c r="C15" s="21">
        <v>678</v>
      </c>
      <c r="D15" s="20">
        <f>C15/B15*100-100</f>
        <v>82.749326145552573</v>
      </c>
      <c r="E15" s="25">
        <v>715</v>
      </c>
      <c r="F15" s="21">
        <v>1157</v>
      </c>
      <c r="G15" s="30">
        <f>F15/E15*100-100</f>
        <v>61.818181818181813</v>
      </c>
      <c r="H15" s="25">
        <v>6737</v>
      </c>
      <c r="I15" s="20">
        <v>-21.130882697260603</v>
      </c>
      <c r="K15" s="23"/>
    </row>
    <row r="16" spans="1:11" x14ac:dyDescent="0.3">
      <c r="A16" s="4" t="s">
        <v>8</v>
      </c>
      <c r="B16" s="25">
        <f>SUM(B12:B15)</f>
        <v>744</v>
      </c>
      <c r="C16" s="21">
        <f>SUM(C12:C15)</f>
        <v>2430</v>
      </c>
      <c r="D16" s="20">
        <f>C16/B16*100-100</f>
        <v>226.61290322580646</v>
      </c>
      <c r="E16" s="25">
        <f>SUM(E12:E15)</f>
        <v>1468</v>
      </c>
      <c r="F16" s="21">
        <f>SUM(F12:F15)</f>
        <v>4273</v>
      </c>
      <c r="G16" s="30">
        <f>F16/E16*100-100</f>
        <v>191.07629427792915</v>
      </c>
      <c r="H16" s="25">
        <f>SUM(H12:H15)</f>
        <v>40001</v>
      </c>
      <c r="I16" s="20">
        <v>-75.324170604419322</v>
      </c>
      <c r="K16" s="23"/>
    </row>
    <row r="17" spans="1:13" x14ac:dyDescent="0.3">
      <c r="A17" s="4"/>
      <c r="B17" s="25"/>
      <c r="C17" s="21"/>
      <c r="D17" s="20"/>
      <c r="E17" s="25"/>
      <c r="F17" s="21"/>
      <c r="G17" s="30"/>
      <c r="H17" s="25"/>
      <c r="I17" s="45"/>
      <c r="K17" s="23"/>
    </row>
    <row r="18" spans="1:13" x14ac:dyDescent="0.3">
      <c r="A18" s="4"/>
      <c r="B18" s="24"/>
      <c r="C18" s="27"/>
      <c r="D18" s="33" t="s">
        <v>14</v>
      </c>
      <c r="E18" s="24"/>
      <c r="F18" s="27"/>
      <c r="G18" s="29"/>
      <c r="H18" s="24"/>
      <c r="I18" s="46"/>
      <c r="K18" s="23"/>
    </row>
    <row r="19" spans="1:13" x14ac:dyDescent="0.3">
      <c r="A19" s="4" t="s">
        <v>10</v>
      </c>
      <c r="B19" s="25">
        <v>488</v>
      </c>
      <c r="C19" s="21">
        <v>27106</v>
      </c>
      <c r="D19" s="20">
        <f>C19/B19*100-100</f>
        <v>5454.5081967213118</v>
      </c>
      <c r="E19" s="25">
        <v>2221</v>
      </c>
      <c r="F19" s="21">
        <v>45543</v>
      </c>
      <c r="G19" s="30">
        <f>F19/E19*100-100</f>
        <v>1950.5628095452498</v>
      </c>
      <c r="H19" s="25">
        <v>248992</v>
      </c>
      <c r="I19" s="20">
        <v>-86.584287594700996</v>
      </c>
      <c r="K19" s="23"/>
    </row>
    <row r="20" spans="1:13" x14ac:dyDescent="0.3">
      <c r="A20" s="4" t="s">
        <v>11</v>
      </c>
      <c r="B20" s="25">
        <v>16082</v>
      </c>
      <c r="C20" s="21">
        <v>75497</v>
      </c>
      <c r="D20" s="20">
        <f>C20/B20*100-100</f>
        <v>369.45031712473576</v>
      </c>
      <c r="E20" s="25">
        <v>34147</v>
      </c>
      <c r="F20" s="21">
        <v>135313</v>
      </c>
      <c r="G20" s="30">
        <f>F20/E20*100-100</f>
        <v>296.26614343866225</v>
      </c>
      <c r="H20" s="25">
        <v>2478521</v>
      </c>
      <c r="I20" s="20">
        <v>-87.173559903392388</v>
      </c>
      <c r="K20" s="23"/>
    </row>
    <row r="21" spans="1:13" x14ac:dyDescent="0.3">
      <c r="A21" s="4" t="s">
        <v>12</v>
      </c>
      <c r="B21" s="25">
        <v>1686</v>
      </c>
      <c r="C21" s="21">
        <v>16580</v>
      </c>
      <c r="D21" s="20">
        <f>C21/B21*100-100</f>
        <v>883.39264531435356</v>
      </c>
      <c r="E21" s="25">
        <v>5631</v>
      </c>
      <c r="F21" s="21">
        <v>20386</v>
      </c>
      <c r="G21" s="30">
        <f>F21/E21*100-100</f>
        <v>262.03161072633634</v>
      </c>
      <c r="H21" s="25">
        <v>261589</v>
      </c>
      <c r="I21" s="20">
        <v>-87.26229002102589</v>
      </c>
      <c r="K21" s="23"/>
    </row>
    <row r="22" spans="1:13" x14ac:dyDescent="0.3">
      <c r="A22" s="4" t="s">
        <v>13</v>
      </c>
      <c r="B22" s="25">
        <v>610</v>
      </c>
      <c r="C22" s="21">
        <v>595</v>
      </c>
      <c r="D22" s="20">
        <f>C22/B22*100-100</f>
        <v>-2.4590163934426243</v>
      </c>
      <c r="E22" s="25">
        <v>769</v>
      </c>
      <c r="F22" s="21">
        <v>755</v>
      </c>
      <c r="G22" s="30">
        <f>F22/E22*100-100</f>
        <v>-1.8205461638491585</v>
      </c>
      <c r="H22" s="25">
        <v>11553</v>
      </c>
      <c r="I22" s="20">
        <v>-29.322158326196018</v>
      </c>
      <c r="K22" s="23"/>
    </row>
    <row r="23" spans="1:13" x14ac:dyDescent="0.3">
      <c r="A23" s="4" t="s">
        <v>8</v>
      </c>
      <c r="B23" s="25">
        <f>SUM(B19:B22)</f>
        <v>18866</v>
      </c>
      <c r="C23" s="21">
        <f>SUM(C19:C22)</f>
        <v>119778</v>
      </c>
      <c r="D23" s="20">
        <f>C23/B23*100-100</f>
        <v>534.88815859217641</v>
      </c>
      <c r="E23" s="25">
        <f>SUM(E19:E22)</f>
        <v>42768</v>
      </c>
      <c r="F23" s="21">
        <f>SUM(F19:F22)</f>
        <v>201997</v>
      </c>
      <c r="G23" s="30">
        <f>F23/E23*100-100</f>
        <v>372.30873550317989</v>
      </c>
      <c r="H23" s="25">
        <f>SUM(H19:H22)</f>
        <v>3000655</v>
      </c>
      <c r="I23" s="20">
        <v>-87.093652232906493</v>
      </c>
      <c r="K23" s="22"/>
      <c r="M23" s="22"/>
    </row>
    <row r="24" spans="1:13" x14ac:dyDescent="0.3">
      <c r="A24" s="4"/>
      <c r="B24" s="25"/>
      <c r="C24" s="21"/>
      <c r="D24" s="20"/>
      <c r="E24" s="25"/>
      <c r="F24" s="21"/>
      <c r="G24" s="30"/>
      <c r="H24" s="25"/>
      <c r="I24" s="45"/>
      <c r="K24" s="23"/>
    </row>
    <row r="25" spans="1:13" x14ac:dyDescent="0.3">
      <c r="A25" s="4"/>
      <c r="B25" s="24"/>
      <c r="C25" s="34"/>
      <c r="D25" s="35" t="s">
        <v>17</v>
      </c>
      <c r="E25" s="24"/>
      <c r="F25" s="27"/>
      <c r="G25" s="29"/>
      <c r="H25" s="24"/>
      <c r="I25" s="46"/>
      <c r="K25" s="23"/>
    </row>
    <row r="26" spans="1:13" x14ac:dyDescent="0.3">
      <c r="A26" s="4" t="s">
        <v>8</v>
      </c>
      <c r="B26" s="25">
        <v>18872</v>
      </c>
      <c r="C26" s="21">
        <v>119781</v>
      </c>
      <c r="D26" s="20">
        <f>C26/B26*100-100</f>
        <v>534.70220432386611</v>
      </c>
      <c r="E26" s="25">
        <v>42778</v>
      </c>
      <c r="F26" s="21">
        <v>202000</v>
      </c>
      <c r="G26" s="30">
        <f>F26/E26*100-100</f>
        <v>372.20533919304319</v>
      </c>
      <c r="H26" s="25">
        <v>3004159</v>
      </c>
      <c r="I26" s="20">
        <v>-87.108112623300585</v>
      </c>
      <c r="K26" s="44"/>
      <c r="L26" s="21"/>
      <c r="M26" s="21"/>
    </row>
    <row r="27" spans="1:13" x14ac:dyDescent="0.3">
      <c r="A27" s="4"/>
      <c r="B27" s="25"/>
      <c r="C27" s="21"/>
      <c r="D27" s="20"/>
      <c r="E27" s="25"/>
      <c r="F27" s="21"/>
      <c r="G27" s="30"/>
      <c r="H27" s="25"/>
      <c r="I27" s="41"/>
      <c r="K27" s="23"/>
    </row>
    <row r="28" spans="1:13" x14ac:dyDescent="0.3">
      <c r="A28" s="4"/>
      <c r="B28" s="24"/>
      <c r="C28" s="27"/>
      <c r="D28" s="33" t="s">
        <v>15</v>
      </c>
      <c r="E28" s="24"/>
      <c r="F28" s="27"/>
      <c r="G28" s="29"/>
      <c r="H28" s="24"/>
      <c r="I28" s="42"/>
      <c r="K28" s="23"/>
    </row>
    <row r="29" spans="1:13" x14ac:dyDescent="0.3">
      <c r="A29" s="4" t="s">
        <v>8</v>
      </c>
      <c r="B29" s="25">
        <v>1342</v>
      </c>
      <c r="C29" s="21">
        <v>4016</v>
      </c>
      <c r="D29" s="20">
        <f>C29/B29*100-100</f>
        <v>199.25484351713857</v>
      </c>
      <c r="E29" s="25">
        <v>2329</v>
      </c>
      <c r="F29" s="21">
        <v>7846</v>
      </c>
      <c r="G29" s="30">
        <f>F29/E29*100-100</f>
        <v>236.8827823100043</v>
      </c>
      <c r="H29" s="25">
        <v>45282</v>
      </c>
      <c r="I29" s="20">
        <f>H29/91341*100-100</f>
        <v>-50.425329260682503</v>
      </c>
      <c r="K29" s="23"/>
    </row>
    <row r="30" spans="1:13" x14ac:dyDescent="0.3">
      <c r="B30" s="32"/>
      <c r="C30" s="36"/>
      <c r="D30" s="36"/>
      <c r="E30" s="32"/>
      <c r="F30" s="36"/>
      <c r="G30" s="36"/>
      <c r="H30" s="32"/>
      <c r="I30" s="43"/>
    </row>
    <row r="33" spans="8:16" x14ac:dyDescent="0.3">
      <c r="H33" s="22"/>
      <c r="J33" s="22"/>
      <c r="P33" s="22"/>
    </row>
    <row r="34" spans="8:16" x14ac:dyDescent="0.3">
      <c r="H34" s="26"/>
      <c r="J34" s="26"/>
      <c r="P34" s="26"/>
    </row>
    <row r="38" spans="8:16" ht="9.75" customHeight="1" x14ac:dyDescent="0.3"/>
  </sheetData>
  <phoneticPr fontId="4" type="noConversion"/>
  <printOptions horizontalCentered="1"/>
  <pageMargins left="0.50972222222222219" right="0.50972222222222219" top="0.50972222222222219" bottom="0.93958333333333333" header="0.5" footer="0.5"/>
  <pageSetup paperSize="9" scale="86" orientation="portrait" horizontalDpi="300" r:id="rId1"/>
  <headerFooter alignWithMargins="0"/>
  <ignoredErrors>
    <ignoredError sqref="D16 G16 D23 G23" evalError="1" formula="1"/>
    <ignoredError sqref="D15 D17:H18 D12 G12 D13 G13 D14 G14 G15 D24:G25 D22 D19 G19 D20 G20 D21 G21 G22 D28:G28 D26 G26 D29 G29 D27:G27" evalError="1"/>
  </ignoredErrors>
  <drawing r:id="rId2"/>
  <legacyDrawing r:id="rId3"/>
  <oleObjects>
    <mc:AlternateContent xmlns:mc="http://schemas.openxmlformats.org/markup-compatibility/2006">
      <mc:Choice Requires="x14">
        <oleObject progId="MSPhotoEd.3" shapeId="1026" r:id="rId4">
          <objectPr defaultSize="0" autoPict="0" r:id="rId5">
            <anchor moveWithCells="1" sizeWithCells="1">
              <from>
                <xdr:col>6</xdr:col>
                <xdr:colOff>190500</xdr:colOff>
                <xdr:row>2</xdr:row>
                <xdr:rowOff>30480</xdr:rowOff>
              </from>
              <to>
                <xdr:col>8</xdr:col>
                <xdr:colOff>640080</xdr:colOff>
                <xdr:row>5</xdr:row>
                <xdr:rowOff>144780</xdr:rowOff>
              </to>
            </anchor>
          </objectPr>
        </oleObject>
      </mc:Choice>
      <mc:Fallback>
        <oleObject progId="MSPhotoEd.3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May</vt:lpstr>
      <vt:lpstr>May!Print_Area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Morris</dc:creator>
  <cp:lastModifiedBy>Luke Siddall</cp:lastModifiedBy>
  <cp:lastPrinted>2006-05-16T13:38:49Z</cp:lastPrinted>
  <dcterms:created xsi:type="dcterms:W3CDTF">2002-10-02T08:46:16Z</dcterms:created>
  <dcterms:modified xsi:type="dcterms:W3CDTF">2021-09-17T10:07:40Z</dcterms:modified>
</cp:coreProperties>
</file>