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flibtravel-my.sharepoint.com/personal/ben_parry_flibco_com/Documents/Network Planning/"/>
    </mc:Choice>
  </mc:AlternateContent>
  <xr:revisionPtr revIDLastSave="0" documentId="8_{B8DDEEC6-7AD0-47BF-9AA9-B277510B546F}" xr6:coauthVersionLast="47" xr6:coauthVersionMax="47" xr10:uidLastSave="{00000000-0000-0000-0000-000000000000}"/>
  <bookViews>
    <workbookView xWindow="-110" yWindow="-110" windowWidth="19420" windowHeight="11500" xr2:uid="{F4B05CFA-8EBE-4C6C-995B-8DCB56479B4F}"/>
  </bookViews>
  <sheets>
    <sheet name="S2S_251 STN-FIN_summer26 - 18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81" i="1" l="1"/>
  <c r="I81" i="1"/>
  <c r="N81" i="1" s="1"/>
  <c r="K80" i="1"/>
  <c r="I80" i="1"/>
  <c r="N80" i="1" s="1"/>
  <c r="K79" i="1"/>
  <c r="I79" i="1"/>
  <c r="K78" i="1"/>
  <c r="I78" i="1"/>
  <c r="K77" i="1"/>
  <c r="I77" i="1"/>
  <c r="M76" i="1"/>
  <c r="K76" i="1"/>
  <c r="I76" i="1"/>
  <c r="N76" i="1" s="1"/>
  <c r="M75" i="1"/>
  <c r="K75" i="1"/>
  <c r="I75" i="1"/>
  <c r="M74" i="1"/>
  <c r="K74" i="1"/>
  <c r="I74" i="1"/>
  <c r="N74" i="1" s="1"/>
  <c r="M73" i="1"/>
  <c r="K73" i="1"/>
  <c r="I73" i="1"/>
  <c r="AD61" i="1"/>
  <c r="W61" i="1"/>
  <c r="U61" i="1"/>
  <c r="N61" i="1"/>
  <c r="M61" i="1"/>
  <c r="W60" i="1"/>
  <c r="AB48" i="1"/>
  <c r="X48" i="1"/>
  <c r="F78" i="1" s="1"/>
  <c r="E78" i="1" s="1"/>
  <c r="U48" i="1"/>
  <c r="T48" i="1"/>
  <c r="O48" i="1"/>
  <c r="F75" i="1" s="1"/>
  <c r="E75" i="1" s="1"/>
  <c r="N48" i="1"/>
  <c r="F74" i="1" s="1"/>
  <c r="E74" i="1" s="1"/>
  <c r="M48" i="1"/>
  <c r="F73" i="1" s="1"/>
  <c r="E73" i="1" s="1"/>
  <c r="AD33" i="1"/>
  <c r="AD62" i="1" s="1"/>
  <c r="W33" i="1"/>
  <c r="W62" i="1" s="1"/>
  <c r="U33" i="1"/>
  <c r="U62" i="1" s="1"/>
  <c r="N33" i="1"/>
  <c r="N34" i="1" s="1"/>
  <c r="N63" i="1" s="1"/>
  <c r="M33" i="1"/>
  <c r="M34" i="1" s="1"/>
  <c r="M63" i="1" s="1"/>
  <c r="X32" i="1"/>
  <c r="Y32" i="1" s="1"/>
  <c r="Y33" i="1" s="1"/>
  <c r="Y34" i="1" s="1"/>
  <c r="V32" i="1"/>
  <c r="V33" i="1" s="1"/>
  <c r="O32" i="1"/>
  <c r="O33" i="1" s="1"/>
  <c r="AD31" i="1"/>
  <c r="AD60" i="1" s="1"/>
  <c r="W31" i="1"/>
  <c r="U31" i="1"/>
  <c r="U60" i="1" s="1"/>
  <c r="N31" i="1"/>
  <c r="N60" i="1" s="1"/>
  <c r="M31" i="1"/>
  <c r="M60" i="1" s="1"/>
  <c r="AB19" i="1"/>
  <c r="AB20" i="1" s="1"/>
  <c r="X19" i="1"/>
  <c r="X20" i="1" s="1"/>
  <c r="U19" i="1"/>
  <c r="U49" i="1" s="1"/>
  <c r="T19" i="1"/>
  <c r="T49" i="1" s="1"/>
  <c r="O19" i="1"/>
  <c r="N19" i="1"/>
  <c r="N20" i="1" s="1"/>
  <c r="N50" i="1" s="1"/>
  <c r="M19" i="1"/>
  <c r="AC18" i="1"/>
  <c r="AC48" i="1" s="1"/>
  <c r="Y18" i="1"/>
  <c r="Y48" i="1" s="1"/>
  <c r="F79" i="1" s="1"/>
  <c r="E79" i="1" s="1"/>
  <c r="V18" i="1"/>
  <c r="V13" i="1" s="1"/>
  <c r="P18" i="1"/>
  <c r="P48" i="1" s="1"/>
  <c r="F76" i="1" s="1"/>
  <c r="E76" i="1" s="1"/>
  <c r="AB17" i="1"/>
  <c r="AB47" i="1" s="1"/>
  <c r="X17" i="1"/>
  <c r="X47" i="1" s="1"/>
  <c r="U17" i="1"/>
  <c r="U47" i="1" s="1"/>
  <c r="T17" i="1"/>
  <c r="T47" i="1" s="1"/>
  <c r="O17" i="1"/>
  <c r="O47" i="1" s="1"/>
  <c r="N17" i="1"/>
  <c r="N47" i="1" s="1"/>
  <c r="M17" i="1"/>
  <c r="M47" i="1" s="1"/>
  <c r="U13" i="1"/>
  <c r="O13" i="1"/>
  <c r="N13" i="1"/>
  <c r="U20" i="1" l="1"/>
  <c r="X31" i="1"/>
  <c r="X60" i="1" s="1"/>
  <c r="V31" i="1"/>
  <c r="V60" i="1" s="1"/>
  <c r="AC13" i="1"/>
  <c r="Y31" i="1"/>
  <c r="Y60" i="1" s="1"/>
  <c r="N77" i="1"/>
  <c r="X33" i="1"/>
  <c r="X34" i="1" s="1"/>
  <c r="X63" i="1" s="1"/>
  <c r="P13" i="1"/>
  <c r="N79" i="1"/>
  <c r="W34" i="1"/>
  <c r="W35" i="1" s="1"/>
  <c r="P17" i="1"/>
  <c r="P47" i="1" s="1"/>
  <c r="N78" i="1"/>
  <c r="Y63" i="1"/>
  <c r="Y35" i="1"/>
  <c r="V17" i="1"/>
  <c r="V47" i="1" s="1"/>
  <c r="U34" i="1"/>
  <c r="U63" i="1" s="1"/>
  <c r="AD34" i="1"/>
  <c r="AD35" i="1" s="1"/>
  <c r="AD64" i="1" s="1"/>
  <c r="V48" i="1"/>
  <c r="AB49" i="1"/>
  <c r="AC17" i="1"/>
  <c r="AC47" i="1" s="1"/>
  <c r="AC19" i="1"/>
  <c r="AC49" i="1" s="1"/>
  <c r="T20" i="1"/>
  <c r="N75" i="1"/>
  <c r="N73" i="1"/>
  <c r="V61" i="1"/>
  <c r="M20" i="1"/>
  <c r="M49" i="1"/>
  <c r="O62" i="1"/>
  <c r="O34" i="1"/>
  <c r="X50" i="1"/>
  <c r="X21" i="1"/>
  <c r="AB21" i="1"/>
  <c r="AB50" i="1"/>
  <c r="O49" i="1"/>
  <c r="O20" i="1"/>
  <c r="P19" i="1"/>
  <c r="Q18" i="1"/>
  <c r="Y13" i="1"/>
  <c r="N49" i="1"/>
  <c r="O61" i="1"/>
  <c r="O31" i="1"/>
  <c r="O60" i="1" s="1"/>
  <c r="X49" i="1"/>
  <c r="N62" i="1"/>
  <c r="N21" i="1"/>
  <c r="M62" i="1"/>
  <c r="P32" i="1"/>
  <c r="V19" i="1"/>
  <c r="W18" i="1"/>
  <c r="U50" i="1"/>
  <c r="U21" i="1"/>
  <c r="Z18" i="1"/>
  <c r="M35" i="1"/>
  <c r="Y17" i="1"/>
  <c r="Y47" i="1" s="1"/>
  <c r="Y19" i="1"/>
  <c r="V34" i="1"/>
  <c r="V62" i="1"/>
  <c r="N35" i="1"/>
  <c r="Y62" i="1"/>
  <c r="AD18" i="1"/>
  <c r="Z32" i="1"/>
  <c r="Y61" i="1"/>
  <c r="X61" i="1"/>
  <c r="X35" i="1" l="1"/>
  <c r="X36" i="1" s="1"/>
  <c r="X62" i="1"/>
  <c r="W63" i="1"/>
  <c r="Y36" i="1"/>
  <c r="Y64" i="1"/>
  <c r="AD36" i="1"/>
  <c r="AD37" i="1" s="1"/>
  <c r="U35" i="1"/>
  <c r="U64" i="1" s="1"/>
  <c r="AC20" i="1"/>
  <c r="AC21" i="1" s="1"/>
  <c r="AD63" i="1"/>
  <c r="T21" i="1"/>
  <c r="T50" i="1"/>
  <c r="AA32" i="1"/>
  <c r="Z61" i="1"/>
  <c r="Z31" i="1"/>
  <c r="Z60" i="1" s="1"/>
  <c r="Z33" i="1"/>
  <c r="AC50" i="1"/>
  <c r="AB22" i="1"/>
  <c r="AB51" i="1"/>
  <c r="AA18" i="1"/>
  <c r="Z48" i="1"/>
  <c r="F80" i="1" s="1"/>
  <c r="E80" i="1" s="1"/>
  <c r="Z19" i="1"/>
  <c r="Z17" i="1"/>
  <c r="Z47" i="1" s="1"/>
  <c r="Z13" i="1"/>
  <c r="V20" i="1"/>
  <c r="V49" i="1"/>
  <c r="O63" i="1"/>
  <c r="O35" i="1"/>
  <c r="U51" i="1"/>
  <c r="U22" i="1"/>
  <c r="W64" i="1"/>
  <c r="W36" i="1"/>
  <c r="Y20" i="1"/>
  <c r="Y49" i="1"/>
  <c r="P33" i="1"/>
  <c r="P61" i="1"/>
  <c r="P31" i="1"/>
  <c r="P60" i="1" s="1"/>
  <c r="Q32" i="1"/>
  <c r="M36" i="1"/>
  <c r="M64" i="1"/>
  <c r="N22" i="1"/>
  <c r="N51" i="1"/>
  <c r="Q13" i="1"/>
  <c r="R18" i="1"/>
  <c r="Q17" i="1"/>
  <c r="Q47" i="1" s="1"/>
  <c r="Q19" i="1"/>
  <c r="Q48" i="1"/>
  <c r="N36" i="1"/>
  <c r="N64" i="1"/>
  <c r="W48" i="1"/>
  <c r="F77" i="1" s="1"/>
  <c r="E77" i="1" s="1"/>
  <c r="W19" i="1"/>
  <c r="W17" i="1"/>
  <c r="W47" i="1" s="1"/>
  <c r="X13" i="1"/>
  <c r="W13" i="1"/>
  <c r="V35" i="1"/>
  <c r="V63" i="1"/>
  <c r="X51" i="1"/>
  <c r="X22" i="1"/>
  <c r="P20" i="1"/>
  <c r="P49" i="1"/>
  <c r="AD13" i="1"/>
  <c r="AD17" i="1"/>
  <c r="AD47" i="1" s="1"/>
  <c r="AD48" i="1"/>
  <c r="AD19" i="1"/>
  <c r="O50" i="1"/>
  <c r="O21" i="1"/>
  <c r="M50" i="1"/>
  <c r="M21" i="1"/>
  <c r="X64" i="1" l="1"/>
  <c r="AD65" i="1"/>
  <c r="U36" i="1"/>
  <c r="U65" i="1" s="1"/>
  <c r="T51" i="1"/>
  <c r="T22" i="1"/>
  <c r="X65" i="1"/>
  <c r="X37" i="1"/>
  <c r="Y65" i="1"/>
  <c r="Y37" i="1"/>
  <c r="Q49" i="1"/>
  <c r="Q20" i="1"/>
  <c r="Z20" i="1"/>
  <c r="Z49" i="1"/>
  <c r="U52" i="1"/>
  <c r="U23" i="1"/>
  <c r="W20" i="1"/>
  <c r="W49" i="1"/>
  <c r="O64" i="1"/>
  <c r="O36" i="1"/>
  <c r="AB23" i="1"/>
  <c r="AB52" i="1"/>
  <c r="P34" i="1"/>
  <c r="P62" i="1"/>
  <c r="V36" i="1"/>
  <c r="V64" i="1"/>
  <c r="AD66" i="1"/>
  <c r="G77" i="1" s="1"/>
  <c r="H77" i="1" s="1"/>
  <c r="O77" i="1" s="1"/>
  <c r="AD38" i="1"/>
  <c r="AD67" i="1" s="1"/>
  <c r="Q31" i="1"/>
  <c r="Q60" i="1" s="1"/>
  <c r="Q61" i="1"/>
  <c r="R32" i="1"/>
  <c r="Q33" i="1"/>
  <c r="X52" i="1"/>
  <c r="X23" i="1"/>
  <c r="AD49" i="1"/>
  <c r="AD20" i="1"/>
  <c r="AA61" i="1"/>
  <c r="AA31" i="1"/>
  <c r="AA60" i="1" s="1"/>
  <c r="AA33" i="1"/>
  <c r="AB32" i="1"/>
  <c r="AA48" i="1"/>
  <c r="F81" i="1" s="1"/>
  <c r="E81" i="1" s="1"/>
  <c r="AA17" i="1"/>
  <c r="AA47" i="1" s="1"/>
  <c r="AB13" i="1"/>
  <c r="AA13" i="1"/>
  <c r="AA19" i="1"/>
  <c r="N52" i="1"/>
  <c r="N23" i="1"/>
  <c r="M65" i="1"/>
  <c r="M37" i="1"/>
  <c r="O51" i="1"/>
  <c r="O22" i="1"/>
  <c r="AC51" i="1"/>
  <c r="AC22" i="1"/>
  <c r="Y50" i="1"/>
  <c r="Y21" i="1"/>
  <c r="R13" i="1"/>
  <c r="S18" i="1"/>
  <c r="R19" i="1"/>
  <c r="R48" i="1"/>
  <c r="R17" i="1"/>
  <c r="R47" i="1" s="1"/>
  <c r="W37" i="1"/>
  <c r="W65" i="1"/>
  <c r="P21" i="1"/>
  <c r="P50" i="1"/>
  <c r="M22" i="1"/>
  <c r="M51" i="1"/>
  <c r="N65" i="1"/>
  <c r="N37" i="1"/>
  <c r="V21" i="1"/>
  <c r="V50" i="1"/>
  <c r="Z34" i="1"/>
  <c r="Z62" i="1"/>
  <c r="U37" i="1" l="1"/>
  <c r="Y27" i="1"/>
  <c r="Y38" i="1"/>
  <c r="Y67" i="1" s="1"/>
  <c r="Y66" i="1"/>
  <c r="G73" i="1" s="1"/>
  <c r="H73" i="1" s="1"/>
  <c r="O73" i="1" s="1"/>
  <c r="X66" i="1"/>
  <c r="G76" i="1" s="1"/>
  <c r="H76" i="1" s="1"/>
  <c r="O76" i="1" s="1"/>
  <c r="X38" i="1"/>
  <c r="X67" i="1" s="1"/>
  <c r="T23" i="1"/>
  <c r="T52" i="1"/>
  <c r="Z50" i="1"/>
  <c r="Z21" i="1"/>
  <c r="X53" i="1"/>
  <c r="X24" i="1"/>
  <c r="X54" i="1" s="1"/>
  <c r="P35" i="1"/>
  <c r="P63" i="1"/>
  <c r="Y22" i="1"/>
  <c r="Y51" i="1"/>
  <c r="W50" i="1"/>
  <c r="W21" i="1"/>
  <c r="N38" i="1"/>
  <c r="N67" i="1" s="1"/>
  <c r="J79" i="1" s="1"/>
  <c r="N66" i="1"/>
  <c r="G79" i="1" s="1"/>
  <c r="H79" i="1" s="1"/>
  <c r="O79" i="1" s="1"/>
  <c r="N27" i="1"/>
  <c r="Q50" i="1"/>
  <c r="Q21" i="1"/>
  <c r="AA49" i="1"/>
  <c r="AA20" i="1"/>
  <c r="U66" i="1"/>
  <c r="U38" i="1"/>
  <c r="U67" i="1" s="1"/>
  <c r="S32" i="1"/>
  <c r="R61" i="1"/>
  <c r="R31" i="1"/>
  <c r="R60" i="1" s="1"/>
  <c r="R33" i="1"/>
  <c r="M52" i="1"/>
  <c r="M23" i="1"/>
  <c r="O52" i="1"/>
  <c r="O23" i="1"/>
  <c r="U53" i="1"/>
  <c r="U24" i="1"/>
  <c r="U54" i="1" s="1"/>
  <c r="V22" i="1"/>
  <c r="V51" i="1"/>
  <c r="N24" i="1"/>
  <c r="N54" i="1" s="1"/>
  <c r="N53" i="1"/>
  <c r="R49" i="1"/>
  <c r="R20" i="1"/>
  <c r="S19" i="1"/>
  <c r="S13" i="1"/>
  <c r="S48" i="1"/>
  <c r="S17" i="1"/>
  <c r="S47" i="1" s="1"/>
  <c r="T13" i="1"/>
  <c r="AB24" i="1"/>
  <c r="AB54" i="1" s="1"/>
  <c r="AB53" i="1"/>
  <c r="O65" i="1"/>
  <c r="O37" i="1"/>
  <c r="AC23" i="1"/>
  <c r="AC52" i="1"/>
  <c r="AB33" i="1"/>
  <c r="AB61" i="1"/>
  <c r="AB31" i="1"/>
  <c r="AB60" i="1" s="1"/>
  <c r="AC32" i="1"/>
  <c r="P22" i="1"/>
  <c r="P51" i="1"/>
  <c r="AA62" i="1"/>
  <c r="AA34" i="1"/>
  <c r="Z63" i="1"/>
  <c r="Z35" i="1"/>
  <c r="W66" i="1"/>
  <c r="G75" i="1" s="1"/>
  <c r="H75" i="1" s="1"/>
  <c r="O75" i="1" s="1"/>
  <c r="W38" i="1"/>
  <c r="W67" i="1" s="1"/>
  <c r="X27" i="1"/>
  <c r="M38" i="1"/>
  <c r="M67" i="1" s="1"/>
  <c r="M66" i="1"/>
  <c r="G78" i="1" s="1"/>
  <c r="H78" i="1" s="1"/>
  <c r="O78" i="1" s="1"/>
  <c r="AD50" i="1"/>
  <c r="AD21" i="1"/>
  <c r="V37" i="1"/>
  <c r="W27" i="1" s="1"/>
  <c r="V65" i="1"/>
  <c r="Q34" i="1"/>
  <c r="Q62" i="1"/>
  <c r="T53" i="1" l="1"/>
  <c r="T24" i="1"/>
  <c r="T54" i="1" s="1"/>
  <c r="L76" i="1" s="1"/>
  <c r="R62" i="1"/>
  <c r="R34" i="1"/>
  <c r="AC53" i="1"/>
  <c r="AC24" i="1"/>
  <c r="AC54" i="1" s="1"/>
  <c r="Z36" i="1"/>
  <c r="Z64" i="1"/>
  <c r="O66" i="1"/>
  <c r="G80" i="1" s="1"/>
  <c r="H80" i="1" s="1"/>
  <c r="O80" i="1" s="1"/>
  <c r="O38" i="1"/>
  <c r="O67" i="1" s="1"/>
  <c r="O27" i="1"/>
  <c r="S33" i="1"/>
  <c r="S61" i="1"/>
  <c r="T32" i="1"/>
  <c r="S31" i="1"/>
  <c r="S60" i="1" s="1"/>
  <c r="Q63" i="1"/>
  <c r="Q35" i="1"/>
  <c r="P23" i="1"/>
  <c r="P52" i="1"/>
  <c r="Y52" i="1"/>
  <c r="Y23" i="1"/>
  <c r="AB34" i="1"/>
  <c r="AB62" i="1"/>
  <c r="W51" i="1"/>
  <c r="W22" i="1"/>
  <c r="V23" i="1"/>
  <c r="V52" i="1"/>
  <c r="V38" i="1"/>
  <c r="V67" i="1" s="1"/>
  <c r="V66" i="1"/>
  <c r="V27" i="1"/>
  <c r="S49" i="1"/>
  <c r="S20" i="1"/>
  <c r="R50" i="1"/>
  <c r="R21" i="1"/>
  <c r="AA63" i="1"/>
  <c r="AA35" i="1"/>
  <c r="AD51" i="1"/>
  <c r="AD22" i="1"/>
  <c r="AA50" i="1"/>
  <c r="AA21" i="1"/>
  <c r="P36" i="1"/>
  <c r="P64" i="1"/>
  <c r="O53" i="1"/>
  <c r="O24" i="1"/>
  <c r="O54" i="1" s="1"/>
  <c r="AC31" i="1"/>
  <c r="AC60" i="1" s="1"/>
  <c r="AC33" i="1"/>
  <c r="AC61" i="1"/>
  <c r="Q51" i="1"/>
  <c r="Q22" i="1"/>
  <c r="M24" i="1"/>
  <c r="M54" i="1" s="1"/>
  <c r="M53" i="1"/>
  <c r="Z22" i="1"/>
  <c r="Z51" i="1"/>
  <c r="Q23" i="1" l="1"/>
  <c r="Q52" i="1"/>
  <c r="S62" i="1"/>
  <c r="S34" i="1"/>
  <c r="AC34" i="1"/>
  <c r="AC62" i="1"/>
  <c r="W52" i="1"/>
  <c r="W23" i="1"/>
  <c r="R51" i="1"/>
  <c r="R22" i="1"/>
  <c r="AB35" i="1"/>
  <c r="AB63" i="1"/>
  <c r="V24" i="1"/>
  <c r="V54" i="1" s="1"/>
  <c r="V53" i="1"/>
  <c r="AA64" i="1"/>
  <c r="AA36" i="1"/>
  <c r="Y24" i="1"/>
  <c r="Y54" i="1" s="1"/>
  <c r="Y53" i="1"/>
  <c r="S21" i="1"/>
  <c r="S50" i="1"/>
  <c r="P24" i="1"/>
  <c r="P54" i="1" s="1"/>
  <c r="P53" i="1"/>
  <c r="AD23" i="1"/>
  <c r="AD52" i="1"/>
  <c r="Z65" i="1"/>
  <c r="Z37" i="1"/>
  <c r="Z52" i="1"/>
  <c r="Z23" i="1"/>
  <c r="P37" i="1"/>
  <c r="P65" i="1"/>
  <c r="Q36" i="1"/>
  <c r="Q64" i="1"/>
  <c r="T33" i="1"/>
  <c r="T61" i="1"/>
  <c r="T31" i="1"/>
  <c r="T60" i="1" s="1"/>
  <c r="AA51" i="1"/>
  <c r="AA22" i="1"/>
  <c r="R35" i="1"/>
  <c r="R63" i="1"/>
  <c r="AA65" i="1" l="1"/>
  <c r="AA37" i="1"/>
  <c r="AA52" i="1"/>
  <c r="AA23" i="1"/>
  <c r="Z24" i="1"/>
  <c r="Z54" i="1" s="1"/>
  <c r="J80" i="1" s="1"/>
  <c r="Z53" i="1"/>
  <c r="Z38" i="1"/>
  <c r="Z67" i="1" s="1"/>
  <c r="Z66" i="1"/>
  <c r="G74" i="1" s="1"/>
  <c r="H74" i="1" s="1"/>
  <c r="O74" i="1" s="1"/>
  <c r="Z27" i="1"/>
  <c r="W53" i="1"/>
  <c r="W24" i="1"/>
  <c r="W54" i="1" s="1"/>
  <c r="AC35" i="1"/>
  <c r="AC63" i="1"/>
  <c r="AD53" i="1"/>
  <c r="AD24" i="1"/>
  <c r="AD54" i="1" s="1"/>
  <c r="R23" i="1"/>
  <c r="R52" i="1"/>
  <c r="Q65" i="1"/>
  <c r="Q37" i="1"/>
  <c r="S51" i="1"/>
  <c r="S22" i="1"/>
  <c r="P38" i="1"/>
  <c r="P67" i="1" s="1"/>
  <c r="P27" i="1"/>
  <c r="P66" i="1"/>
  <c r="G81" i="1" s="1"/>
  <c r="H81" i="1" s="1"/>
  <c r="O81" i="1" s="1"/>
  <c r="S35" i="1"/>
  <c r="S63" i="1"/>
  <c r="R64" i="1"/>
  <c r="R36" i="1"/>
  <c r="Q53" i="1"/>
  <c r="Q24" i="1"/>
  <c r="Q54" i="1" s="1"/>
  <c r="L73" i="1" s="1"/>
  <c r="AB36" i="1"/>
  <c r="AB64" i="1"/>
  <c r="T62" i="1"/>
  <c r="T34" i="1"/>
  <c r="T35" i="1" l="1"/>
  <c r="T63" i="1"/>
  <c r="AC36" i="1"/>
  <c r="AC64" i="1"/>
  <c r="S23" i="1"/>
  <c r="S52" i="1"/>
  <c r="AB37" i="1"/>
  <c r="AB65" i="1"/>
  <c r="R37" i="1"/>
  <c r="R65" i="1"/>
  <c r="R53" i="1"/>
  <c r="R24" i="1"/>
  <c r="R54" i="1" s="1"/>
  <c r="L74" i="1" s="1"/>
  <c r="AA53" i="1"/>
  <c r="J81" i="1" s="1"/>
  <c r="AA24" i="1"/>
  <c r="AA54" i="1" s="1"/>
  <c r="Q27" i="1"/>
  <c r="Q38" i="1"/>
  <c r="Q67" i="1" s="1"/>
  <c r="J73" i="1" s="1"/>
  <c r="Q66" i="1"/>
  <c r="AA66" i="1"/>
  <c r="AA38" i="1"/>
  <c r="AA67" i="1" s="1"/>
  <c r="J77" i="1" s="1"/>
  <c r="AA27" i="1"/>
  <c r="S64" i="1"/>
  <c r="S36" i="1"/>
  <c r="AC65" i="1" l="1"/>
  <c r="AC37" i="1"/>
  <c r="S53" i="1"/>
  <c r="S24" i="1"/>
  <c r="S54" i="1" s="1"/>
  <c r="L75" i="1" s="1"/>
  <c r="R66" i="1"/>
  <c r="R27" i="1"/>
  <c r="R38" i="1"/>
  <c r="R67" i="1" s="1"/>
  <c r="J74" i="1" s="1"/>
  <c r="AB38" i="1"/>
  <c r="AB67" i="1" s="1"/>
  <c r="J78" i="1" s="1"/>
  <c r="AB66" i="1"/>
  <c r="AB27" i="1"/>
  <c r="T64" i="1"/>
  <c r="T36" i="1"/>
  <c r="S37" i="1"/>
  <c r="S65" i="1"/>
  <c r="S66" i="1" l="1"/>
  <c r="S27" i="1"/>
  <c r="S38" i="1"/>
  <c r="S67" i="1" s="1"/>
  <c r="J75" i="1" s="1"/>
  <c r="AC27" i="1"/>
  <c r="AC38" i="1"/>
  <c r="AC67" i="1" s="1"/>
  <c r="AC66" i="1"/>
  <c r="AD27" i="1"/>
  <c r="T37" i="1"/>
  <c r="T65" i="1"/>
  <c r="T66" i="1" l="1"/>
  <c r="T27" i="1"/>
  <c r="T38" i="1"/>
  <c r="T67" i="1" s="1"/>
  <c r="J76" i="1" s="1"/>
  <c r="U27" i="1"/>
</calcChain>
</file>

<file path=xl/sharedStrings.xml><?xml version="1.0" encoding="utf-8"?>
<sst xmlns="http://schemas.openxmlformats.org/spreadsheetml/2006/main" count="239" uniqueCount="55">
  <si>
    <t>BUS</t>
  </si>
  <si>
    <t>Location</t>
  </si>
  <si>
    <t>Drivers</t>
  </si>
  <si>
    <t>STN</t>
  </si>
  <si>
    <t>1, 7</t>
  </si>
  <si>
    <t>2, 8</t>
  </si>
  <si>
    <t>3, 6</t>
  </si>
  <si>
    <t>2, 9</t>
  </si>
  <si>
    <t>BUS MODEL</t>
  </si>
  <si>
    <t>frequency</t>
  </si>
  <si>
    <t>range coverage (start)</t>
  </si>
  <si>
    <t>bus/1st ride</t>
  </si>
  <si>
    <t xml:space="preserve"> 1/1 </t>
  </si>
  <si>
    <t xml:space="preserve"> 2/1 </t>
  </si>
  <si>
    <t xml:space="preserve"> 3/1 </t>
  </si>
  <si>
    <t xml:space="preserve"> 4/1 </t>
  </si>
  <si>
    <t>5/1</t>
  </si>
  <si>
    <t>km</t>
  </si>
  <si>
    <t>TT</t>
  </si>
  <si>
    <t>R1</t>
  </si>
  <si>
    <t>R2</t>
  </si>
  <si>
    <t>R3</t>
  </si>
  <si>
    <t>R4</t>
  </si>
  <si>
    <t>R5</t>
  </si>
  <si>
    <t>boarding</t>
  </si>
  <si>
    <t>off/boarding</t>
  </si>
  <si>
    <t>Enfield</t>
  </si>
  <si>
    <t>Wood Green</t>
  </si>
  <si>
    <t>Finsbury Park</t>
  </si>
  <si>
    <t>offboarding</t>
  </si>
  <si>
    <t>Total</t>
  </si>
  <si>
    <t>range coverage (end)</t>
  </si>
  <si>
    <t>bus</t>
  </si>
  <si>
    <t>R6</t>
  </si>
  <si>
    <t>R7</t>
  </si>
  <si>
    <t>DRIVER MODEL</t>
  </si>
  <si>
    <t>driver/1st ride</t>
  </si>
  <si>
    <t>6/1</t>
  </si>
  <si>
    <t>7/1</t>
  </si>
  <si>
    <t>8/1</t>
  </si>
  <si>
    <t>9/1</t>
  </si>
  <si>
    <t>data source</t>
  </si>
  <si>
    <t>RT</t>
  </si>
  <si>
    <t>driver</t>
  </si>
  <si>
    <t>Driver</t>
  </si>
  <si>
    <t>Depot</t>
  </si>
  <si>
    <t>Start</t>
  </si>
  <si>
    <t>End</t>
  </si>
  <si>
    <t>Turn 1</t>
  </si>
  <si>
    <t>Break</t>
  </si>
  <si>
    <t>Turn 2</t>
  </si>
  <si>
    <t>Turn 3</t>
  </si>
  <si>
    <t>DT</t>
  </si>
  <si>
    <t>WT</t>
  </si>
  <si>
    <t>night shifts not optimal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</si>
</sst>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name val="Calibri"/>
    </font>
    <font>
      <sz val="10"/>
      <name val="Aptos"/>
      <family val="2"/>
    </font>
    <font>
      <b/>
      <sz val="9"/>
      <color rgb="FF000000"/>
      <name val="Aptos"/>
      <family val="2"/>
    </font>
    <font>
      <sz val="10"/>
      <color rgb="FF000000"/>
      <name val="Aptos"/>
      <family val="2"/>
    </font>
    <font>
      <sz val="11"/>
      <name val="Calibri"/>
      <family val="2"/>
    </font>
    <font>
      <b/>
      <u/>
      <sz val="16"/>
      <color rgb="FFFF0000"/>
      <name val="Aptos"/>
      <family val="2"/>
    </font>
    <font>
      <sz val="8"/>
      <name val="Aptos"/>
      <family val="2"/>
    </font>
    <font>
      <i/>
      <sz val="9"/>
      <name val="Aptos"/>
      <family val="2"/>
    </font>
    <font>
      <sz val="9"/>
      <name val="Aptos"/>
      <family val="2"/>
    </font>
    <font>
      <i/>
      <sz val="8"/>
      <name val="Aptos"/>
      <family val="2"/>
    </font>
    <font>
      <i/>
      <sz val="8"/>
      <color rgb="FF000000"/>
      <name val="Aptos"/>
      <family val="2"/>
    </font>
    <font>
      <sz val="11"/>
      <name val="Aptos"/>
      <family val="2"/>
    </font>
    <font>
      <sz val="11"/>
      <color rgb="FF000000"/>
      <name val="Aptos"/>
      <family val="2"/>
    </font>
    <font>
      <i/>
      <sz val="11"/>
      <name val="Aptos"/>
      <family val="2"/>
    </font>
    <font>
      <sz val="11"/>
      <color rgb="FFFFFFFF"/>
      <name val="Aptos"/>
      <family val="2"/>
    </font>
    <font>
      <b/>
      <sz val="10"/>
      <color rgb="FF000000"/>
      <name val="Aptos"/>
      <family val="2"/>
    </font>
    <font>
      <sz val="10"/>
      <color theme="1"/>
      <name val="Aptos"/>
      <family val="2"/>
    </font>
    <font>
      <sz val="10"/>
      <color rgb="FFFF0000"/>
      <name val="Aptos"/>
      <family val="2"/>
    </font>
    <font>
      <sz val="10"/>
      <color rgb="FFFFFFFF"/>
      <name val="Aptos"/>
      <family val="2"/>
    </font>
  </fonts>
  <fills count="15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B3C9"/>
        <bgColor indexed="64"/>
      </patternFill>
    </fill>
    <fill>
      <patternFill patternType="solid">
        <fgColor rgb="FFFF6B61"/>
        <bgColor indexed="64"/>
      </patternFill>
    </fill>
    <fill>
      <patternFill patternType="solid">
        <fgColor rgb="FFFFD84D"/>
        <bgColor indexed="64"/>
      </patternFill>
    </fill>
    <fill>
      <patternFill patternType="solid">
        <fgColor rgb="FFB2D732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7F66E6"/>
        <bgColor indexed="64"/>
      </patternFill>
    </fill>
    <fill>
      <patternFill patternType="solid">
        <fgColor rgb="FFEE82EE"/>
        <bgColor indexed="64"/>
      </patternFill>
    </fill>
    <fill>
      <patternFill patternType="solid">
        <fgColor rgb="FFC21460"/>
        <bgColor indexed="64"/>
      </patternFill>
    </fill>
    <fill>
      <patternFill patternType="solid">
        <fgColor rgb="FF66CC66"/>
        <bgColor indexed="64"/>
      </patternFill>
    </fill>
  </fills>
  <borders count="7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/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E2EFD9"/>
      </left>
      <right style="thin">
        <color rgb="FFE2EFD9"/>
      </right>
      <top style="thin">
        <color rgb="FF000000"/>
      </top>
      <bottom style="thin">
        <color rgb="FF000000"/>
      </bottom>
      <diagonal/>
    </border>
    <border>
      <left style="thin">
        <color rgb="FFE2EFD9"/>
      </left>
      <right/>
      <top style="thin">
        <color rgb="FF000000"/>
      </top>
      <bottom style="thin">
        <color rgb="FF000000"/>
      </bottom>
      <diagonal/>
    </border>
    <border>
      <left style="thin">
        <color rgb="FFE2EFD9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2CC"/>
      </right>
      <top style="thin">
        <color rgb="FFFFFFFF"/>
      </top>
      <bottom style="thin">
        <color rgb="FFFFFFFF"/>
      </bottom>
      <diagonal/>
    </border>
    <border>
      <left style="thin">
        <color rgb="FFFFF2CC"/>
      </left>
      <right style="thin">
        <color rgb="FFFFF2CC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2CC"/>
      </right>
      <top style="thin">
        <color rgb="FFFFFFFF"/>
      </top>
      <bottom/>
      <diagonal/>
    </border>
    <border>
      <left style="thin">
        <color rgb="FFFFF2CC"/>
      </left>
      <right style="thin">
        <color rgb="FFFFF2CC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F2B3C9"/>
      </top>
      <bottom/>
      <diagonal/>
    </border>
    <border>
      <left style="thin">
        <color rgb="FFFF6B61"/>
      </left>
      <right/>
      <top style="thin">
        <color rgb="FFFF6B61"/>
      </top>
      <bottom style="thin">
        <color rgb="FFFF6B61"/>
      </bottom>
      <diagonal/>
    </border>
    <border>
      <left style="thin">
        <color rgb="FFFFD84D"/>
      </left>
      <right/>
      <top style="thin">
        <color rgb="FFFFD84D"/>
      </top>
      <bottom style="thin">
        <color rgb="FFFFD84D"/>
      </bottom>
      <diagonal/>
    </border>
    <border>
      <left style="thin">
        <color rgb="FFB2D732"/>
      </left>
      <right/>
      <top style="thin">
        <color rgb="FFB2D732"/>
      </top>
      <bottom style="thin">
        <color rgb="FFB2D732"/>
      </bottom>
      <diagonal/>
    </border>
    <border>
      <left style="thin">
        <color rgb="FF66CCFF"/>
      </left>
      <right style="thin">
        <color rgb="FF66CCFF"/>
      </right>
      <top style="thin">
        <color rgb="FF66CCFF"/>
      </top>
      <bottom style="thin">
        <color rgb="FF66CC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rgb="FFFFFFFF"/>
      </top>
      <bottom/>
      <diagonal/>
    </border>
    <border>
      <left/>
      <right style="thin">
        <color rgb="FFFFF2CC"/>
      </right>
      <top style="thin">
        <color rgb="FFF2B3C9"/>
      </top>
      <bottom style="thin">
        <color rgb="FFF2B3C9"/>
      </bottom>
      <diagonal/>
    </border>
    <border>
      <left/>
      <right style="thin">
        <color rgb="FFFFF2CC"/>
      </right>
      <top/>
      <bottom/>
      <diagonal/>
    </border>
    <border>
      <left style="thin">
        <color rgb="FFFFF2CC"/>
      </left>
      <right style="thin">
        <color rgb="FFFFF2CC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rgb="FFF2B3C9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FFFFFF"/>
      </top>
      <bottom style="thin">
        <color indexed="64"/>
      </bottom>
      <diagonal/>
    </border>
    <border>
      <left/>
      <right/>
      <top style="thin">
        <color rgb="FFF2B3C9"/>
      </top>
      <bottom style="thin">
        <color rgb="FFF2B3C9"/>
      </bottom>
      <diagonal/>
    </border>
    <border>
      <left style="thin">
        <color rgb="FFFFFFFF"/>
      </left>
      <right style="thin">
        <color rgb="FFFFF2CC"/>
      </right>
      <top/>
      <bottom style="thin">
        <color rgb="FFFFFFFF"/>
      </bottom>
      <diagonal/>
    </border>
    <border>
      <left style="thin">
        <color rgb="FFFFF2CC"/>
      </left>
      <right style="thin">
        <color rgb="FFFFF2CC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000000"/>
      </left>
      <right/>
      <top style="thin">
        <color rgb="FFF2B3C9"/>
      </top>
      <bottom/>
      <diagonal/>
    </border>
    <border>
      <left style="thin">
        <color rgb="FF7F66E6"/>
      </left>
      <right/>
      <top style="thin">
        <color rgb="FF7F66E6"/>
      </top>
      <bottom style="thin">
        <color rgb="FF7F66E6"/>
      </bottom>
      <diagonal/>
    </border>
    <border>
      <left style="thin">
        <color rgb="FFEE82EE"/>
      </left>
      <right style="thin">
        <color rgb="FFEE82EE"/>
      </right>
      <top style="thin">
        <color rgb="FFEE82EE"/>
      </top>
      <bottom style="thin">
        <color rgb="FFEE82EE"/>
      </bottom>
      <diagonal/>
    </border>
    <border>
      <left style="thin">
        <color rgb="FFC21460"/>
      </left>
      <right style="thin">
        <color rgb="FFC21460"/>
      </right>
      <top style="thin">
        <color rgb="FFC21460"/>
      </top>
      <bottom style="thin">
        <color rgb="FFC21460"/>
      </bottom>
      <diagonal/>
    </border>
    <border>
      <left style="thin">
        <color rgb="FF66CC66"/>
      </left>
      <right style="thin">
        <color rgb="FF66CC66"/>
      </right>
      <top style="thin">
        <color rgb="FF66CC66"/>
      </top>
      <bottom style="thin">
        <color rgb="FF66CC66"/>
      </bottom>
      <diagonal/>
    </border>
    <border>
      <left style="thin">
        <color rgb="FF000000"/>
      </left>
      <right style="thin">
        <color rgb="FFFFF2CC"/>
      </right>
      <top style="thin">
        <color rgb="FFF2B3C9"/>
      </top>
      <bottom style="thin">
        <color rgb="FFF2B3C9"/>
      </bottom>
      <diagonal/>
    </border>
    <border>
      <left style="thin">
        <color rgb="FFFFF2CC"/>
      </left>
      <right/>
      <top/>
      <bottom/>
      <diagonal/>
    </border>
    <border>
      <left style="thin">
        <color rgb="FFFFF2CC"/>
      </left>
      <right/>
      <top/>
      <bottom style="thin">
        <color rgb="FFB2D732"/>
      </bottom>
      <diagonal/>
    </border>
    <border>
      <left style="thin">
        <color rgb="FF7F66E6"/>
      </left>
      <right style="thin">
        <color rgb="FF7F66E6"/>
      </right>
      <top style="thin">
        <color rgb="FF7F66E6"/>
      </top>
      <bottom style="thin">
        <color rgb="FF7F66E6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3" fillId="4" borderId="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0" fillId="0" borderId="3" xfId="0" applyBorder="1"/>
    <xf numFmtId="0" fontId="5" fillId="0" borderId="14" xfId="0" applyFont="1" applyBorder="1"/>
    <xf numFmtId="0" fontId="0" fillId="0" borderId="15" xfId="0" applyBorder="1"/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7" fillId="0" borderId="13" xfId="0" applyFont="1" applyBorder="1" applyAlignment="1">
      <alignment horizontal="right" vertical="center"/>
    </xf>
    <xf numFmtId="0" fontId="7" fillId="0" borderId="13" xfId="0" applyFont="1" applyBorder="1" applyAlignment="1">
      <alignment horizontal="center" vertical="center"/>
    </xf>
    <xf numFmtId="20" fontId="7" fillId="0" borderId="1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20" fontId="7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7" fillId="0" borderId="3" xfId="0" applyFont="1" applyBorder="1" applyAlignment="1">
      <alignment horizontal="right" vertical="center"/>
    </xf>
    <xf numFmtId="0" fontId="8" fillId="9" borderId="18" xfId="0" applyFont="1" applyFill="1" applyBorder="1" applyAlignment="1">
      <alignment horizontal="center" vertical="center"/>
    </xf>
    <xf numFmtId="0" fontId="8" fillId="9" borderId="19" xfId="0" applyFont="1" applyFill="1" applyBorder="1" applyAlignment="1">
      <alignment horizontal="center" vertical="center"/>
    </xf>
    <xf numFmtId="49" fontId="8" fillId="9" borderId="19" xfId="0" applyNumberFormat="1" applyFont="1" applyFill="1" applyBorder="1" applyAlignment="1">
      <alignment horizontal="center" vertical="center"/>
    </xf>
    <xf numFmtId="0" fontId="8" fillId="9" borderId="20" xfId="0" applyFont="1" applyFill="1" applyBorder="1" applyAlignment="1">
      <alignment horizontal="center" vertical="center"/>
    </xf>
    <xf numFmtId="0" fontId="8" fillId="9" borderId="21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10" borderId="22" xfId="0" applyFont="1" applyFill="1" applyBorder="1" applyAlignment="1">
      <alignment vertical="center"/>
    </xf>
    <xf numFmtId="0" fontId="9" fillId="10" borderId="23" xfId="0" applyFont="1" applyFill="1" applyBorder="1" applyAlignment="1">
      <alignment horizontal="right" vertical="center"/>
    </xf>
    <xf numFmtId="20" fontId="8" fillId="10" borderId="24" xfId="0" applyNumberFormat="1" applyFont="1" applyFill="1" applyBorder="1" applyAlignment="1">
      <alignment horizontal="center" vertical="center"/>
    </xf>
    <xf numFmtId="0" fontId="6" fillId="10" borderId="24" xfId="0" applyFont="1" applyFill="1" applyBorder="1" applyAlignment="1">
      <alignment vertical="center"/>
    </xf>
    <xf numFmtId="20" fontId="10" fillId="10" borderId="25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6" fillId="0" borderId="27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20" fontId="12" fillId="4" borderId="29" xfId="0" applyNumberFormat="1" applyFont="1" applyFill="1" applyBorder="1" applyAlignment="1">
      <alignment horizontal="center" vertical="center"/>
    </xf>
    <xf numFmtId="20" fontId="12" fillId="5" borderId="30" xfId="0" applyNumberFormat="1" applyFont="1" applyFill="1" applyBorder="1" applyAlignment="1">
      <alignment horizontal="center" vertical="center"/>
    </xf>
    <xf numFmtId="20" fontId="12" fillId="6" borderId="31" xfId="0" applyNumberFormat="1" applyFont="1" applyFill="1" applyBorder="1" applyAlignment="1">
      <alignment horizontal="center" vertical="center"/>
    </xf>
    <xf numFmtId="20" fontId="12" fillId="7" borderId="32" xfId="0" applyNumberFormat="1" applyFont="1" applyFill="1" applyBorder="1" applyAlignment="1">
      <alignment horizontal="center" vertical="center"/>
    </xf>
    <xf numFmtId="20" fontId="12" fillId="8" borderId="33" xfId="0" applyNumberFormat="1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vertical="center"/>
    </xf>
    <xf numFmtId="20" fontId="8" fillId="10" borderId="34" xfId="0" applyNumberFormat="1" applyFont="1" applyFill="1" applyBorder="1" applyAlignment="1">
      <alignment horizontal="center" vertical="center"/>
    </xf>
    <xf numFmtId="20" fontId="8" fillId="10" borderId="35" xfId="0" applyNumberFormat="1" applyFont="1" applyFill="1" applyBorder="1" applyAlignment="1">
      <alignment horizontal="center" vertical="center"/>
    </xf>
    <xf numFmtId="0" fontId="6" fillId="10" borderId="35" xfId="0" applyFont="1" applyFill="1" applyBorder="1" applyAlignment="1">
      <alignment vertical="center"/>
    </xf>
    <xf numFmtId="0" fontId="6" fillId="10" borderId="36" xfId="0" applyFont="1" applyFill="1" applyBorder="1" applyAlignment="1">
      <alignment vertical="center"/>
    </xf>
    <xf numFmtId="20" fontId="10" fillId="10" borderId="37" xfId="0" applyNumberFormat="1" applyFont="1" applyFill="1" applyBorder="1" applyAlignment="1">
      <alignment horizontal="center" vertical="center"/>
    </xf>
    <xf numFmtId="20" fontId="10" fillId="10" borderId="38" xfId="0" applyNumberFormat="1" applyFont="1" applyFill="1" applyBorder="1" applyAlignment="1">
      <alignment horizontal="center" vertical="center"/>
    </xf>
    <xf numFmtId="20" fontId="10" fillId="10" borderId="39" xfId="0" applyNumberFormat="1" applyFont="1" applyFill="1" applyBorder="1" applyAlignment="1">
      <alignment horizontal="center" vertical="center"/>
    </xf>
    <xf numFmtId="20" fontId="11" fillId="0" borderId="40" xfId="0" applyNumberFormat="1" applyFont="1" applyBorder="1" applyAlignment="1">
      <alignment horizontal="center" vertical="center"/>
    </xf>
    <xf numFmtId="20" fontId="11" fillId="0" borderId="41" xfId="0" applyNumberFormat="1" applyFont="1" applyBorder="1" applyAlignment="1">
      <alignment horizontal="center" vertical="center"/>
    </xf>
    <xf numFmtId="0" fontId="6" fillId="0" borderId="41" xfId="0" applyFont="1" applyBorder="1" applyAlignment="1">
      <alignment vertical="center"/>
    </xf>
    <xf numFmtId="0" fontId="6" fillId="0" borderId="42" xfId="0" applyFont="1" applyBorder="1" applyAlignment="1">
      <alignment vertical="center"/>
    </xf>
    <xf numFmtId="20" fontId="12" fillId="4" borderId="0" xfId="0" applyNumberFormat="1" applyFont="1" applyFill="1" applyAlignment="1">
      <alignment horizontal="center" vertical="center"/>
    </xf>
    <xf numFmtId="20" fontId="8" fillId="10" borderId="43" xfId="0" applyNumberFormat="1" applyFont="1" applyFill="1" applyBorder="1" applyAlignment="1">
      <alignment horizontal="center" vertical="center"/>
    </xf>
    <xf numFmtId="20" fontId="8" fillId="10" borderId="44" xfId="0" applyNumberFormat="1" applyFont="1" applyFill="1" applyBorder="1" applyAlignment="1">
      <alignment horizontal="center" vertical="center"/>
    </xf>
    <xf numFmtId="0" fontId="6" fillId="10" borderId="44" xfId="0" applyFont="1" applyFill="1" applyBorder="1" applyAlignment="1">
      <alignment vertical="center"/>
    </xf>
    <xf numFmtId="0" fontId="6" fillId="10" borderId="45" xfId="0" applyFont="1" applyFill="1" applyBorder="1" applyAlignment="1">
      <alignment vertical="center"/>
    </xf>
    <xf numFmtId="20" fontId="11" fillId="0" borderId="34" xfId="0" applyNumberFormat="1" applyFont="1" applyBorder="1" applyAlignment="1">
      <alignment horizontal="center" vertical="center"/>
    </xf>
    <xf numFmtId="20" fontId="11" fillId="0" borderId="35" xfId="0" applyNumberFormat="1" applyFont="1" applyBorder="1" applyAlignment="1">
      <alignment horizontal="center" vertical="center"/>
    </xf>
    <xf numFmtId="0" fontId="6" fillId="0" borderId="35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20" fontId="12" fillId="4" borderId="46" xfId="0" applyNumberFormat="1" applyFont="1" applyFill="1" applyBorder="1" applyAlignment="1">
      <alignment horizontal="center" vertical="center"/>
    </xf>
    <xf numFmtId="20" fontId="11" fillId="0" borderId="47" xfId="0" applyNumberFormat="1" applyFont="1" applyBorder="1" applyAlignment="1">
      <alignment horizontal="center" vertical="center"/>
    </xf>
    <xf numFmtId="20" fontId="11" fillId="0" borderId="48" xfId="0" applyNumberFormat="1" applyFont="1" applyBorder="1" applyAlignment="1">
      <alignment horizontal="center" vertical="center"/>
    </xf>
    <xf numFmtId="0" fontId="6" fillId="0" borderId="48" xfId="0" applyFont="1" applyBorder="1" applyAlignment="1">
      <alignment vertical="center"/>
    </xf>
    <xf numFmtId="0" fontId="6" fillId="0" borderId="49" xfId="0" applyFont="1" applyBorder="1" applyAlignment="1">
      <alignment vertical="center"/>
    </xf>
    <xf numFmtId="20" fontId="12" fillId="4" borderId="50" xfId="0" applyNumberFormat="1" applyFont="1" applyFill="1" applyBorder="1" applyAlignment="1">
      <alignment horizontal="center" vertical="center"/>
    </xf>
    <xf numFmtId="20" fontId="8" fillId="10" borderId="51" xfId="0" applyNumberFormat="1" applyFont="1" applyFill="1" applyBorder="1" applyAlignment="1">
      <alignment horizontal="center" vertical="center"/>
    </xf>
    <xf numFmtId="0" fontId="6" fillId="10" borderId="51" xfId="0" applyFont="1" applyFill="1" applyBorder="1" applyAlignment="1">
      <alignment vertical="center"/>
    </xf>
    <xf numFmtId="20" fontId="10" fillId="10" borderId="52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20" fontId="13" fillId="0" borderId="1" xfId="0" applyNumberFormat="1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13" fillId="0" borderId="2" xfId="0" applyFont="1" applyBorder="1" applyAlignment="1">
      <alignment horizontal="right" vertical="center"/>
    </xf>
    <xf numFmtId="20" fontId="13" fillId="0" borderId="2" xfId="0" applyNumberFormat="1" applyFont="1" applyBorder="1" applyAlignment="1">
      <alignment horizontal="center" vertical="center"/>
    </xf>
    <xf numFmtId="0" fontId="6" fillId="0" borderId="53" xfId="0" applyFont="1" applyBorder="1" applyAlignment="1">
      <alignment vertical="center"/>
    </xf>
    <xf numFmtId="0" fontId="0" fillId="0" borderId="54" xfId="0" applyBorder="1"/>
    <xf numFmtId="0" fontId="5" fillId="0" borderId="1" xfId="0" applyFont="1" applyBorder="1"/>
    <xf numFmtId="0" fontId="0" fillId="0" borderId="2" xfId="0" applyBorder="1"/>
    <xf numFmtId="0" fontId="6" fillId="0" borderId="26" xfId="0" applyFont="1" applyBorder="1" applyAlignment="1">
      <alignment vertical="center"/>
    </xf>
    <xf numFmtId="20" fontId="12" fillId="4" borderId="55" xfId="0" applyNumberFormat="1" applyFont="1" applyFill="1" applyBorder="1" applyAlignment="1">
      <alignment horizontal="center" vertical="center"/>
    </xf>
    <xf numFmtId="20" fontId="14" fillId="11" borderId="56" xfId="0" applyNumberFormat="1" applyFont="1" applyFill="1" applyBorder="1" applyAlignment="1">
      <alignment horizontal="center" vertical="center"/>
    </xf>
    <xf numFmtId="20" fontId="12" fillId="12" borderId="57" xfId="0" applyNumberFormat="1" applyFont="1" applyFill="1" applyBorder="1" applyAlignment="1">
      <alignment horizontal="center" vertical="center"/>
    </xf>
    <xf numFmtId="20" fontId="14" fillId="13" borderId="58" xfId="0" applyNumberFormat="1" applyFont="1" applyFill="1" applyBorder="1" applyAlignment="1">
      <alignment horizontal="center" vertical="center"/>
    </xf>
    <xf numFmtId="20" fontId="12" fillId="14" borderId="59" xfId="0" applyNumberFormat="1" applyFont="1" applyFill="1" applyBorder="1" applyAlignment="1">
      <alignment horizontal="center" vertical="center"/>
    </xf>
    <xf numFmtId="0" fontId="6" fillId="10" borderId="34" xfId="0" applyFont="1" applyFill="1" applyBorder="1" applyAlignment="1">
      <alignment vertical="center"/>
    </xf>
    <xf numFmtId="20" fontId="10" fillId="10" borderId="60" xfId="0" applyNumberFormat="1" applyFont="1" applyFill="1" applyBorder="1" applyAlignment="1">
      <alignment horizontal="center" vertical="center"/>
    </xf>
    <xf numFmtId="20" fontId="10" fillId="10" borderId="61" xfId="0" applyNumberFormat="1" applyFont="1" applyFill="1" applyBorder="1" applyAlignment="1">
      <alignment horizontal="center" vertical="center"/>
    </xf>
    <xf numFmtId="0" fontId="6" fillId="0" borderId="40" xfId="0" applyFont="1" applyBorder="1" applyAlignment="1">
      <alignment vertical="center"/>
    </xf>
    <xf numFmtId="0" fontId="6" fillId="10" borderId="43" xfId="0" applyFont="1" applyFill="1" applyBorder="1" applyAlignment="1">
      <alignment vertical="center"/>
    </xf>
    <xf numFmtId="20" fontId="10" fillId="10" borderId="62" xfId="0" applyNumberFormat="1" applyFont="1" applyFill="1" applyBorder="1" applyAlignment="1">
      <alignment horizontal="center" vertical="center"/>
    </xf>
    <xf numFmtId="0" fontId="6" fillId="0" borderId="34" xfId="0" applyFont="1" applyBorder="1" applyAlignment="1">
      <alignment vertical="center"/>
    </xf>
    <xf numFmtId="0" fontId="6" fillId="0" borderId="47" xfId="0" applyFont="1" applyBorder="1" applyAlignment="1">
      <alignment vertical="center"/>
    </xf>
    <xf numFmtId="20" fontId="14" fillId="11" borderId="63" xfId="0" applyNumberFormat="1" applyFont="1" applyFill="1" applyBorder="1" applyAlignment="1">
      <alignment horizontal="center" vertical="center"/>
    </xf>
    <xf numFmtId="0" fontId="15" fillId="3" borderId="64" xfId="0" applyFont="1" applyFill="1" applyBorder="1" applyAlignment="1">
      <alignment horizontal="center" vertical="center"/>
    </xf>
    <xf numFmtId="0" fontId="3" fillId="3" borderId="65" xfId="0" applyFont="1" applyFill="1" applyBorder="1" applyAlignment="1">
      <alignment horizontal="center" vertical="center"/>
    </xf>
    <xf numFmtId="20" fontId="3" fillId="3" borderId="66" xfId="0" applyNumberFormat="1" applyFont="1" applyFill="1" applyBorder="1" applyAlignment="1">
      <alignment horizontal="center" vertical="center"/>
    </xf>
    <xf numFmtId="20" fontId="16" fillId="3" borderId="66" xfId="0" applyNumberFormat="1" applyFont="1" applyFill="1" applyBorder="1" applyAlignment="1">
      <alignment horizontal="center" vertical="center"/>
    </xf>
    <xf numFmtId="0" fontId="3" fillId="5" borderId="64" xfId="0" applyFont="1" applyFill="1" applyBorder="1" applyAlignment="1">
      <alignment horizontal="center" vertical="center"/>
    </xf>
    <xf numFmtId="0" fontId="3" fillId="3" borderId="67" xfId="0" applyFont="1" applyFill="1" applyBorder="1" applyAlignment="1">
      <alignment horizontal="center" vertical="center"/>
    </xf>
    <xf numFmtId="20" fontId="17" fillId="3" borderId="66" xfId="0" applyNumberFormat="1" applyFont="1" applyFill="1" applyBorder="1" applyAlignment="1">
      <alignment horizontal="center" vertical="center"/>
    </xf>
    <xf numFmtId="0" fontId="3" fillId="6" borderId="64" xfId="0" applyFont="1" applyFill="1" applyBorder="1" applyAlignment="1">
      <alignment horizontal="center" vertical="center"/>
    </xf>
    <xf numFmtId="0" fontId="3" fillId="7" borderId="64" xfId="0" applyFont="1" applyFill="1" applyBorder="1" applyAlignment="1">
      <alignment horizontal="center" vertical="center"/>
    </xf>
    <xf numFmtId="0" fontId="3" fillId="8" borderId="64" xfId="0" applyFont="1" applyFill="1" applyBorder="1" applyAlignment="1">
      <alignment horizontal="center" vertical="center"/>
    </xf>
    <xf numFmtId="0" fontId="3" fillId="3" borderId="66" xfId="0" applyFont="1" applyFill="1" applyBorder="1" applyAlignment="1">
      <alignment horizontal="center" vertical="center"/>
    </xf>
    <xf numFmtId="0" fontId="18" fillId="11" borderId="64" xfId="0" applyFont="1" applyFill="1" applyBorder="1" applyAlignment="1">
      <alignment horizontal="center" vertical="center"/>
    </xf>
    <xf numFmtId="0" fontId="3" fillId="12" borderId="64" xfId="0" applyFont="1" applyFill="1" applyBorder="1" applyAlignment="1">
      <alignment horizontal="center" vertical="center"/>
    </xf>
    <xf numFmtId="0" fontId="4" fillId="0" borderId="7" xfId="0" applyFont="1" applyBorder="1"/>
    <xf numFmtId="0" fontId="18" fillId="13" borderId="64" xfId="0" applyFont="1" applyFill="1" applyBorder="1" applyAlignment="1">
      <alignment horizontal="center" vertical="center"/>
    </xf>
    <xf numFmtId="0" fontId="3" fillId="3" borderId="68" xfId="0" applyFont="1" applyFill="1" applyBorder="1" applyAlignment="1">
      <alignment horizontal="center" vertical="center"/>
    </xf>
    <xf numFmtId="20" fontId="3" fillId="3" borderId="64" xfId="0" applyNumberFormat="1" applyFont="1" applyFill="1" applyBorder="1" applyAlignment="1">
      <alignment horizontal="center" vertical="center"/>
    </xf>
    <xf numFmtId="0" fontId="3" fillId="14" borderId="69" xfId="0" applyFont="1" applyFill="1" applyBorder="1" applyAlignment="1">
      <alignment horizontal="center" vertical="center"/>
    </xf>
    <xf numFmtId="0" fontId="3" fillId="3" borderId="70" xfId="0" applyFont="1" applyFill="1" applyBorder="1" applyAlignment="1">
      <alignment horizontal="center" vertical="center"/>
    </xf>
    <xf numFmtId="20" fontId="3" fillId="3" borderId="71" xfId="0" applyNumberFormat="1" applyFont="1" applyFill="1" applyBorder="1" applyAlignment="1">
      <alignment horizontal="center" vertical="center"/>
    </xf>
    <xf numFmtId="0" fontId="0" fillId="0" borderId="14" xfId="0" applyBorder="1" applyAlignment="1"/>
    <xf numFmtId="0" fontId="0" fillId="0" borderId="16" xfId="0" applyBorder="1" applyAlignment="1"/>
    <xf numFmtId="0" fontId="0" fillId="0" borderId="17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E98ED-7D9A-44F8-A406-24CCCA121C3B}">
  <sheetPr>
    <tabColor rgb="FF00B050"/>
  </sheetPr>
  <dimension ref="A1:RY85"/>
  <sheetViews>
    <sheetView tabSelected="1" topLeftCell="A13" zoomScale="90" zoomScaleNormal="90" workbookViewId="0">
      <selection activeCell="K13" sqref="K13"/>
    </sheetView>
  </sheetViews>
  <sheetFormatPr defaultColWidth="10.85546875" defaultRowHeight="14.45"/>
  <cols>
    <col min="1" max="1" width="10.85546875" style="2"/>
    <col min="2" max="3" width="7.140625" style="2" customWidth="1"/>
    <col min="4" max="4" width="8" style="2" bestFit="1" customWidth="1"/>
    <col min="5" max="5" width="8.28515625" style="2" customWidth="1"/>
    <col min="6" max="11" width="7.140625" style="2" hidden="1" customWidth="1"/>
    <col min="12" max="30" width="7.140625" style="2" customWidth="1"/>
    <col min="31" max="16384" width="10.85546875" style="2"/>
  </cols>
  <sheetData>
    <row r="1" spans="1:49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</row>
    <row r="2" spans="1:493" ht="15" thickBot="1">
      <c r="A2" s="3"/>
      <c r="B2" s="3"/>
      <c r="C2" s="4"/>
      <c r="D2" s="4"/>
      <c r="E2" s="4"/>
    </row>
    <row r="3" spans="1:493" ht="30" customHeight="1" thickBot="1">
      <c r="A3" s="3"/>
      <c r="B3" s="5"/>
      <c r="C3" s="6" t="s">
        <v>0</v>
      </c>
      <c r="D3" s="7" t="s">
        <v>1</v>
      </c>
      <c r="E3" s="8" t="s">
        <v>2</v>
      </c>
      <c r="F3" s="9"/>
    </row>
    <row r="4" spans="1:493" ht="15" thickBot="1">
      <c r="A4" s="3"/>
      <c r="B4" s="5"/>
      <c r="C4" s="10">
        <v>1</v>
      </c>
      <c r="D4" s="11" t="s">
        <v>3</v>
      </c>
      <c r="E4" s="12" t="s">
        <v>4</v>
      </c>
      <c r="F4" s="9"/>
    </row>
    <row r="5" spans="1:493" ht="15" thickBot="1">
      <c r="A5" s="3"/>
      <c r="B5" s="5"/>
      <c r="C5" s="13">
        <v>2</v>
      </c>
      <c r="D5" s="11" t="s">
        <v>3</v>
      </c>
      <c r="E5" s="12" t="s">
        <v>5</v>
      </c>
      <c r="F5" s="9"/>
    </row>
    <row r="6" spans="1:493" ht="15" thickBot="1">
      <c r="A6" s="3"/>
      <c r="B6" s="5"/>
      <c r="C6" s="14">
        <v>3</v>
      </c>
      <c r="D6" s="11" t="s">
        <v>3</v>
      </c>
      <c r="E6" s="12" t="s">
        <v>6</v>
      </c>
      <c r="F6" s="9"/>
    </row>
    <row r="7" spans="1:493" ht="15" thickBot="1">
      <c r="A7" s="3"/>
      <c r="B7" s="5"/>
      <c r="C7" s="15">
        <v>4</v>
      </c>
      <c r="D7" s="11" t="s">
        <v>3</v>
      </c>
      <c r="E7" s="12" t="s">
        <v>7</v>
      </c>
      <c r="F7" s="9"/>
    </row>
    <row r="8" spans="1:493" ht="15" thickBot="1">
      <c r="A8" s="3"/>
      <c r="B8" s="5"/>
      <c r="C8" s="16">
        <v>5</v>
      </c>
      <c r="D8" s="17" t="s">
        <v>3</v>
      </c>
      <c r="E8" s="12">
        <v>5</v>
      </c>
      <c r="F8" s="9"/>
    </row>
    <row r="9" spans="1:493">
      <c r="A9" s="3"/>
      <c r="B9" s="5"/>
      <c r="C9" s="18"/>
      <c r="D9" s="18"/>
      <c r="E9" s="5"/>
      <c r="F9" s="5"/>
    </row>
    <row r="10" spans="1:493">
      <c r="A10" s="3"/>
      <c r="B10" s="3"/>
      <c r="C10" s="19"/>
      <c r="D10" s="19"/>
      <c r="E10" s="1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493" ht="15" thickBo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493" ht="21">
      <c r="A12" s="20"/>
      <c r="B12" s="21" t="s">
        <v>8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131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3"/>
      <c r="AE12" s="9"/>
    </row>
    <row r="13" spans="1:493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5" t="s">
        <v>9</v>
      </c>
      <c r="M13" s="26"/>
      <c r="N13" s="27">
        <f>N18-M18</f>
        <v>4.1666666666666657E-2</v>
      </c>
      <c r="O13" s="27">
        <f t="shared" ref="O13:AD13" si="0">O18-N18</f>
        <v>3.125E-2</v>
      </c>
      <c r="P13" s="27">
        <f t="shared" si="0"/>
        <v>4.1666666666666685E-2</v>
      </c>
      <c r="Q13" s="27">
        <f t="shared" si="0"/>
        <v>4.1666666666666685E-2</v>
      </c>
      <c r="R13" s="27">
        <f t="shared" si="0"/>
        <v>4.1666666666666685E-2</v>
      </c>
      <c r="S13" s="27">
        <f t="shared" si="0"/>
        <v>4.1666666666666685E-2</v>
      </c>
      <c r="T13" s="27">
        <f t="shared" si="0"/>
        <v>3.1249999999999944E-2</v>
      </c>
      <c r="U13" s="27">
        <f t="shared" si="0"/>
        <v>5.2083333333333315E-2</v>
      </c>
      <c r="V13" s="27">
        <f t="shared" si="0"/>
        <v>4.166666666666663E-2</v>
      </c>
      <c r="W13" s="27">
        <f t="shared" si="0"/>
        <v>4.166666666666663E-2</v>
      </c>
      <c r="X13" s="27">
        <f t="shared" si="0"/>
        <v>5.208333333333337E-2</v>
      </c>
      <c r="Y13" s="27">
        <f t="shared" si="0"/>
        <v>4.166666666666663E-2</v>
      </c>
      <c r="Z13" s="27">
        <f t="shared" si="0"/>
        <v>4.166666666666663E-2</v>
      </c>
      <c r="AA13" s="27">
        <f t="shared" si="0"/>
        <v>4.166666666666663E-2</v>
      </c>
      <c r="AB13" s="27">
        <f t="shared" si="0"/>
        <v>4.1666666666666852E-2</v>
      </c>
      <c r="AC13" s="27">
        <f t="shared" si="0"/>
        <v>4.166666666666663E-2</v>
      </c>
      <c r="AD13" s="27">
        <f t="shared" si="0"/>
        <v>4.166666666666663E-2</v>
      </c>
    </row>
    <row r="14" spans="1:493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8" t="s">
        <v>10</v>
      </c>
      <c r="M14" s="29">
        <v>0.9375</v>
      </c>
      <c r="N14" s="29">
        <v>0.97916666666666663</v>
      </c>
      <c r="O14" s="29">
        <v>2.0833333333333332E-2</v>
      </c>
      <c r="P14" s="29">
        <v>6.25E-2</v>
      </c>
      <c r="Q14" s="29">
        <v>0.10416666666666667</v>
      </c>
      <c r="R14" s="29">
        <v>0.14583333333333334</v>
      </c>
      <c r="S14" s="29">
        <v>0.1875</v>
      </c>
      <c r="T14" s="29">
        <v>0.22916666666666666</v>
      </c>
      <c r="U14" s="29">
        <v>0.27083333333333331</v>
      </c>
      <c r="V14" s="29">
        <v>0.3125</v>
      </c>
      <c r="W14" s="29">
        <v>0.35416666666666669</v>
      </c>
      <c r="X14" s="29">
        <v>0.39583333333333331</v>
      </c>
      <c r="Y14" s="29">
        <v>0.4375</v>
      </c>
      <c r="Z14" s="29">
        <v>0.47916666666666669</v>
      </c>
      <c r="AA14" s="29">
        <v>0.52083333333333337</v>
      </c>
      <c r="AB14" s="29">
        <v>0.5625</v>
      </c>
      <c r="AC14" s="29">
        <v>0.60416666666666663</v>
      </c>
      <c r="AD14" s="29">
        <v>0.64583333333333337</v>
      </c>
    </row>
    <row r="15" spans="1:493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1" t="s">
        <v>11</v>
      </c>
      <c r="M15" s="32" t="s">
        <v>12</v>
      </c>
      <c r="N15" s="33" t="s">
        <v>13</v>
      </c>
      <c r="O15" s="33" t="s">
        <v>14</v>
      </c>
      <c r="P15" s="33" t="s">
        <v>15</v>
      </c>
      <c r="Q15" s="33">
        <v>1</v>
      </c>
      <c r="R15" s="33">
        <v>2</v>
      </c>
      <c r="S15" s="33">
        <v>3</v>
      </c>
      <c r="T15" s="33">
        <v>4</v>
      </c>
      <c r="U15" s="33">
        <v>1</v>
      </c>
      <c r="V15" s="33">
        <v>2</v>
      </c>
      <c r="W15" s="34" t="s">
        <v>16</v>
      </c>
      <c r="X15" s="33">
        <v>3</v>
      </c>
      <c r="Y15" s="33">
        <v>1</v>
      </c>
      <c r="Z15" s="33">
        <v>2</v>
      </c>
      <c r="AA15" s="33">
        <v>4</v>
      </c>
      <c r="AB15" s="33">
        <v>5</v>
      </c>
      <c r="AC15" s="35">
        <v>3</v>
      </c>
      <c r="AD15" s="36">
        <v>1</v>
      </c>
      <c r="AE15" s="9"/>
    </row>
    <row r="16" spans="1:493">
      <c r="A16" s="23"/>
      <c r="B16" s="23"/>
      <c r="C16" s="23"/>
      <c r="D16" s="38" t="s">
        <v>17</v>
      </c>
      <c r="E16" s="38" t="s">
        <v>18</v>
      </c>
      <c r="F16" s="38" t="s">
        <v>19</v>
      </c>
      <c r="G16" s="38" t="s">
        <v>20</v>
      </c>
      <c r="H16" s="38" t="s">
        <v>21</v>
      </c>
      <c r="I16" s="38" t="s">
        <v>22</v>
      </c>
      <c r="J16" s="38" t="s">
        <v>23</v>
      </c>
      <c r="K16" s="23"/>
      <c r="L16" s="23"/>
      <c r="M16" s="39" t="s">
        <v>18</v>
      </c>
      <c r="N16" s="39" t="s">
        <v>18</v>
      </c>
      <c r="O16" s="39" t="s">
        <v>18</v>
      </c>
      <c r="P16" s="39" t="s">
        <v>18</v>
      </c>
      <c r="Q16" s="39" t="s">
        <v>18</v>
      </c>
      <c r="R16" s="39" t="s">
        <v>18</v>
      </c>
      <c r="S16" s="39" t="s">
        <v>19</v>
      </c>
      <c r="T16" s="39" t="s">
        <v>23</v>
      </c>
      <c r="U16" s="39" t="s">
        <v>20</v>
      </c>
      <c r="V16" s="39" t="s">
        <v>20</v>
      </c>
      <c r="W16" s="39" t="s">
        <v>20</v>
      </c>
      <c r="X16" s="39" t="s">
        <v>20</v>
      </c>
      <c r="Y16" s="39" t="s">
        <v>20</v>
      </c>
      <c r="Z16" s="39" t="s">
        <v>20</v>
      </c>
      <c r="AA16" s="39" t="s">
        <v>22</v>
      </c>
      <c r="AB16" s="39" t="s">
        <v>22</v>
      </c>
      <c r="AC16" s="39" t="s">
        <v>22</v>
      </c>
      <c r="AD16" s="39" t="s">
        <v>22</v>
      </c>
    </row>
    <row r="17" spans="1:31">
      <c r="A17" s="23"/>
      <c r="B17" s="40"/>
      <c r="C17" s="41" t="s">
        <v>24</v>
      </c>
      <c r="D17" s="40"/>
      <c r="E17" s="42">
        <v>6.9444444444444441E-3</v>
      </c>
      <c r="F17" s="42">
        <v>6.9444444444444441E-3</v>
      </c>
      <c r="G17" s="42">
        <v>6.9444444444444441E-3</v>
      </c>
      <c r="H17" s="42">
        <v>6.9444444444444441E-3</v>
      </c>
      <c r="I17" s="42">
        <v>6.9444444444444441E-3</v>
      </c>
      <c r="J17" s="42">
        <v>6.9444444444444441E-3</v>
      </c>
      <c r="K17" s="43"/>
      <c r="L17" s="43"/>
      <c r="M17" s="44">
        <f>M18-"00:10"</f>
        <v>0.2013888888888889</v>
      </c>
      <c r="N17" s="44">
        <f t="shared" ref="N17:AD17" si="1">N18-"00:10"</f>
        <v>0.24305555555555555</v>
      </c>
      <c r="O17" s="44">
        <f t="shared" si="1"/>
        <v>0.27430555555555558</v>
      </c>
      <c r="P17" s="44">
        <f t="shared" si="1"/>
        <v>0.31597222222222227</v>
      </c>
      <c r="Q17" s="44">
        <f t="shared" si="1"/>
        <v>0.35763888888888895</v>
      </c>
      <c r="R17" s="44">
        <f t="shared" si="1"/>
        <v>0.39930555555555564</v>
      </c>
      <c r="S17" s="44">
        <f t="shared" si="1"/>
        <v>0.44097222222222232</v>
      </c>
      <c r="T17" s="44">
        <f t="shared" si="1"/>
        <v>0.47222222222222227</v>
      </c>
      <c r="U17" s="44">
        <f t="shared" si="1"/>
        <v>0.52430555555555558</v>
      </c>
      <c r="V17" s="44">
        <f t="shared" si="1"/>
        <v>0.56597222222222221</v>
      </c>
      <c r="W17" s="44">
        <f t="shared" si="1"/>
        <v>0.60763888888888884</v>
      </c>
      <c r="X17" s="44">
        <f t="shared" si="1"/>
        <v>0.65972222222222221</v>
      </c>
      <c r="Y17" s="44">
        <f t="shared" si="1"/>
        <v>0.70138888888888884</v>
      </c>
      <c r="Z17" s="44">
        <f t="shared" si="1"/>
        <v>0.74305555555555547</v>
      </c>
      <c r="AA17" s="44">
        <f t="shared" si="1"/>
        <v>0.7847222222222221</v>
      </c>
      <c r="AB17" s="44">
        <f t="shared" si="1"/>
        <v>0.82638888888888895</v>
      </c>
      <c r="AC17" s="44">
        <f t="shared" si="1"/>
        <v>0.86805555555555558</v>
      </c>
      <c r="AD17" s="44">
        <f t="shared" si="1"/>
        <v>0.90972222222222221</v>
      </c>
      <c r="AE17" s="9"/>
    </row>
    <row r="18" spans="1:31">
      <c r="A18" s="23"/>
      <c r="B18" s="23"/>
      <c r="C18" s="45" t="s">
        <v>3</v>
      </c>
      <c r="D18" s="46"/>
      <c r="E18" s="47"/>
      <c r="F18" s="47"/>
      <c r="G18" s="47"/>
      <c r="H18" s="47"/>
      <c r="I18" s="47"/>
      <c r="J18" s="48"/>
      <c r="K18" s="49"/>
      <c r="L18" s="50"/>
      <c r="M18" s="51">
        <v>0.20833333333333334</v>
      </c>
      <c r="N18" s="52">
        <v>0.25</v>
      </c>
      <c r="O18" s="53">
        <v>0.28125</v>
      </c>
      <c r="P18" s="54">
        <f t="shared" ref="P18:AD18" si="2">O18+"01:00"</f>
        <v>0.32291666666666669</v>
      </c>
      <c r="Q18" s="51">
        <f t="shared" si="2"/>
        <v>0.36458333333333337</v>
      </c>
      <c r="R18" s="52">
        <f t="shared" si="2"/>
        <v>0.40625000000000006</v>
      </c>
      <c r="S18" s="53">
        <f t="shared" si="2"/>
        <v>0.44791666666666674</v>
      </c>
      <c r="T18" s="54">
        <v>0.47916666666666669</v>
      </c>
      <c r="U18" s="51">
        <v>0.53125</v>
      </c>
      <c r="V18" s="52">
        <f t="shared" si="2"/>
        <v>0.57291666666666663</v>
      </c>
      <c r="W18" s="55">
        <f t="shared" si="2"/>
        <v>0.61458333333333326</v>
      </c>
      <c r="X18" s="53">
        <v>0.66666666666666663</v>
      </c>
      <c r="Y18" s="51">
        <f t="shared" si="2"/>
        <v>0.70833333333333326</v>
      </c>
      <c r="Z18" s="52">
        <f t="shared" si="2"/>
        <v>0.74999999999999989</v>
      </c>
      <c r="AA18" s="54">
        <f t="shared" si="2"/>
        <v>0.79166666666666652</v>
      </c>
      <c r="AB18" s="55">
        <v>0.83333333333333337</v>
      </c>
      <c r="AC18" s="53">
        <f t="shared" si="2"/>
        <v>0.875</v>
      </c>
      <c r="AD18" s="51">
        <f t="shared" si="2"/>
        <v>0.91666666666666663</v>
      </c>
      <c r="AE18" s="9"/>
    </row>
    <row r="19" spans="1:31">
      <c r="A19" s="23"/>
      <c r="B19" s="40"/>
      <c r="C19" s="41" t="s">
        <v>25</v>
      </c>
      <c r="D19" s="56"/>
      <c r="E19" s="57">
        <v>3.472222222222222E-3</v>
      </c>
      <c r="F19" s="57">
        <v>3.472222222222222E-3</v>
      </c>
      <c r="G19" s="57">
        <v>3.472222222222222E-3</v>
      </c>
      <c r="H19" s="57">
        <v>3.472222222222222E-3</v>
      </c>
      <c r="I19" s="57">
        <v>3.472222222222222E-3</v>
      </c>
      <c r="J19" s="58">
        <v>3.472222222222222E-3</v>
      </c>
      <c r="K19" s="59"/>
      <c r="L19" s="60"/>
      <c r="M19" s="61">
        <f>M18+SUMIF($E$16:$J$16,M$16, $E$20:$J$20)</f>
        <v>0.2361111111111111</v>
      </c>
      <c r="N19" s="62">
        <f t="shared" ref="N19:AD19" si="3">N18+SUMIF($E$16:$J$16,N$16, $E$20:$J$20)</f>
        <v>0.27777777777777779</v>
      </c>
      <c r="O19" s="63">
        <f t="shared" si="3"/>
        <v>0.30902777777777779</v>
      </c>
      <c r="P19" s="63">
        <f t="shared" si="3"/>
        <v>0.35069444444444448</v>
      </c>
      <c r="Q19" s="61">
        <f t="shared" si="3"/>
        <v>0.39236111111111116</v>
      </c>
      <c r="R19" s="62">
        <f t="shared" si="3"/>
        <v>0.43402777777777785</v>
      </c>
      <c r="S19" s="63">
        <f>S18+SUMIF($E$16:$J$16,S$16, $E$20:$J$20)</f>
        <v>0.47569444444444453</v>
      </c>
      <c r="T19" s="63">
        <f t="shared" si="3"/>
        <v>0.51388888888888895</v>
      </c>
      <c r="U19" s="61">
        <f t="shared" si="3"/>
        <v>0.5625</v>
      </c>
      <c r="V19" s="62">
        <f t="shared" si="3"/>
        <v>0.60416666666666663</v>
      </c>
      <c r="W19" s="63">
        <f t="shared" si="3"/>
        <v>0.64583333333333326</v>
      </c>
      <c r="X19" s="63">
        <f t="shared" si="3"/>
        <v>0.69791666666666663</v>
      </c>
      <c r="Y19" s="61">
        <f t="shared" si="3"/>
        <v>0.73958333333333326</v>
      </c>
      <c r="Z19" s="62">
        <f t="shared" si="3"/>
        <v>0.78124999999999989</v>
      </c>
      <c r="AA19" s="63">
        <f t="shared" si="3"/>
        <v>0.82291666666666652</v>
      </c>
      <c r="AB19" s="63">
        <f t="shared" si="3"/>
        <v>0.86458333333333337</v>
      </c>
      <c r="AC19" s="63">
        <f t="shared" si="3"/>
        <v>0.90625</v>
      </c>
      <c r="AD19" s="61">
        <f t="shared" si="3"/>
        <v>0.94791666666666663</v>
      </c>
      <c r="AE19" s="9"/>
    </row>
    <row r="20" spans="1:31">
      <c r="A20" s="23"/>
      <c r="B20" s="23"/>
      <c r="C20" s="45" t="s">
        <v>26</v>
      </c>
      <c r="D20" s="46">
        <v>48</v>
      </c>
      <c r="E20" s="64">
        <v>2.7777777777777776E-2</v>
      </c>
      <c r="F20" s="64">
        <v>2.7777777777777776E-2</v>
      </c>
      <c r="G20" s="64">
        <v>3.125E-2</v>
      </c>
      <c r="H20" s="64">
        <v>3.4722222222222224E-2</v>
      </c>
      <c r="I20" s="64">
        <v>3.125E-2</v>
      </c>
      <c r="J20" s="65">
        <v>3.4722222222222224E-2</v>
      </c>
      <c r="K20" s="66"/>
      <c r="L20" s="67"/>
      <c r="M20" s="68">
        <f>M19+SUMIF($E$16:$J$16,M$16, $E$19:$J$19)</f>
        <v>0.23958333333333331</v>
      </c>
      <c r="N20" s="52">
        <f>N19+SUMIF($E$16:$J$16,N$16, $E$19:$J$19)</f>
        <v>0.28125</v>
      </c>
      <c r="O20" s="53">
        <f t="shared" ref="O20:AD20" si="4">O19+SUMIF($E$16:$J$16,O$16, $E$19:$J$19)</f>
        <v>0.3125</v>
      </c>
      <c r="P20" s="54">
        <f t="shared" si="4"/>
        <v>0.35416666666666669</v>
      </c>
      <c r="Q20" s="68">
        <f t="shared" si="4"/>
        <v>0.39583333333333337</v>
      </c>
      <c r="R20" s="52">
        <f t="shared" si="4"/>
        <v>0.43750000000000006</v>
      </c>
      <c r="S20" s="53">
        <f>S19+SUMIF($E$16:$J$16,S$16, $E$19:$J$19)</f>
        <v>0.47916666666666674</v>
      </c>
      <c r="T20" s="54">
        <f t="shared" si="4"/>
        <v>0.51736111111111116</v>
      </c>
      <c r="U20" s="68">
        <f t="shared" si="4"/>
        <v>0.56597222222222221</v>
      </c>
      <c r="V20" s="52">
        <f t="shared" si="4"/>
        <v>0.60763888888888884</v>
      </c>
      <c r="W20" s="55">
        <f t="shared" si="4"/>
        <v>0.64930555555555547</v>
      </c>
      <c r="X20" s="53">
        <f t="shared" si="4"/>
        <v>0.70138888888888884</v>
      </c>
      <c r="Y20" s="68">
        <f t="shared" si="4"/>
        <v>0.74305555555555547</v>
      </c>
      <c r="Z20" s="52">
        <f t="shared" si="4"/>
        <v>0.7847222222222221</v>
      </c>
      <c r="AA20" s="54">
        <f t="shared" si="4"/>
        <v>0.82638888888888873</v>
      </c>
      <c r="AB20" s="55">
        <f t="shared" si="4"/>
        <v>0.86805555555555558</v>
      </c>
      <c r="AC20" s="53">
        <f t="shared" si="4"/>
        <v>0.90972222222222221</v>
      </c>
      <c r="AD20" s="68">
        <f t="shared" si="4"/>
        <v>0.95138888888888884</v>
      </c>
      <c r="AE20" s="9"/>
    </row>
    <row r="21" spans="1:31">
      <c r="A21" s="23"/>
      <c r="B21" s="40"/>
      <c r="C21" s="41" t="s">
        <v>25</v>
      </c>
      <c r="D21" s="56"/>
      <c r="E21" s="69">
        <v>3.472222222222222E-3</v>
      </c>
      <c r="F21" s="69">
        <v>3.472222222222222E-3</v>
      </c>
      <c r="G21" s="69">
        <v>3.472222222222222E-3</v>
      </c>
      <c r="H21" s="69">
        <v>3.472222222222222E-3</v>
      </c>
      <c r="I21" s="69">
        <v>3.472222222222222E-3</v>
      </c>
      <c r="J21" s="70">
        <v>3.472222222222222E-3</v>
      </c>
      <c r="K21" s="71"/>
      <c r="L21" s="72"/>
      <c r="M21" s="61">
        <f>M20+SUMIF($E$16:$J$16,M$16, $E$22:$J$22)</f>
        <v>0.24999999999999997</v>
      </c>
      <c r="N21" s="62">
        <f>N20+SUMIF($E$16:$J$16,N$16, $E$22:$J$22)</f>
        <v>0.29166666666666669</v>
      </c>
      <c r="O21" s="63">
        <f t="shared" ref="O21:AD21" si="5">O20+SUMIF($E$16:$J$16,O$16, $E$22:$J$22)</f>
        <v>0.32291666666666669</v>
      </c>
      <c r="P21" s="63">
        <f t="shared" si="5"/>
        <v>0.36458333333333337</v>
      </c>
      <c r="Q21" s="61">
        <f t="shared" si="5"/>
        <v>0.40625000000000006</v>
      </c>
      <c r="R21" s="62">
        <f t="shared" si="5"/>
        <v>0.44791666666666674</v>
      </c>
      <c r="S21" s="63">
        <f t="shared" si="5"/>
        <v>0.49305555555555564</v>
      </c>
      <c r="T21" s="63">
        <f t="shared" si="5"/>
        <v>0.53472222222222232</v>
      </c>
      <c r="U21" s="61">
        <f t="shared" si="5"/>
        <v>0.57986111111111105</v>
      </c>
      <c r="V21" s="62">
        <f t="shared" si="5"/>
        <v>0.62152777777777768</v>
      </c>
      <c r="W21" s="63">
        <f t="shared" si="5"/>
        <v>0.66319444444444431</v>
      </c>
      <c r="X21" s="63">
        <f t="shared" si="5"/>
        <v>0.71527777777777768</v>
      </c>
      <c r="Y21" s="61">
        <f t="shared" si="5"/>
        <v>0.75694444444444431</v>
      </c>
      <c r="Z21" s="62">
        <f t="shared" si="5"/>
        <v>0.79861111111111094</v>
      </c>
      <c r="AA21" s="63">
        <f t="shared" si="5"/>
        <v>0.84374999999999989</v>
      </c>
      <c r="AB21" s="63">
        <f t="shared" si="5"/>
        <v>0.88541666666666674</v>
      </c>
      <c r="AC21" s="63">
        <f t="shared" si="5"/>
        <v>0.92708333333333337</v>
      </c>
      <c r="AD21" s="61">
        <f t="shared" si="5"/>
        <v>0.96875</v>
      </c>
      <c r="AE21" s="9"/>
    </row>
    <row r="22" spans="1:31">
      <c r="A22" s="23"/>
      <c r="B22" s="23"/>
      <c r="C22" s="45" t="s">
        <v>27</v>
      </c>
      <c r="D22" s="46">
        <v>8</v>
      </c>
      <c r="E22" s="73">
        <v>1.0416666666666666E-2</v>
      </c>
      <c r="F22" s="73">
        <v>1.3888888888888888E-2</v>
      </c>
      <c r="G22" s="73">
        <v>1.3888888888888888E-2</v>
      </c>
      <c r="H22" s="73">
        <v>1.3888888888888888E-2</v>
      </c>
      <c r="I22" s="73">
        <v>1.7361111111111112E-2</v>
      </c>
      <c r="J22" s="74">
        <v>1.7361111111111112E-2</v>
      </c>
      <c r="K22" s="75"/>
      <c r="L22" s="76"/>
      <c r="M22" s="77">
        <f>M21+SUMIF($E$16:$J$16,M$16, $E$21:$J$21)</f>
        <v>0.25347222222222221</v>
      </c>
      <c r="N22" s="52">
        <f t="shared" ref="N22:AD22" si="6">N21+SUMIF($E$16:$J$16,N$16, $E$21:$J$21)</f>
        <v>0.2951388888888889</v>
      </c>
      <c r="O22" s="53">
        <f t="shared" si="6"/>
        <v>0.3263888888888889</v>
      </c>
      <c r="P22" s="54">
        <f t="shared" si="6"/>
        <v>0.36805555555555558</v>
      </c>
      <c r="Q22" s="77">
        <f t="shared" si="6"/>
        <v>0.40972222222222227</v>
      </c>
      <c r="R22" s="52">
        <f t="shared" si="6"/>
        <v>0.45138888888888895</v>
      </c>
      <c r="S22" s="53">
        <f t="shared" si="6"/>
        <v>0.49652777777777785</v>
      </c>
      <c r="T22" s="54">
        <f t="shared" si="6"/>
        <v>0.53819444444444453</v>
      </c>
      <c r="U22" s="77">
        <f t="shared" si="6"/>
        <v>0.58333333333333326</v>
      </c>
      <c r="V22" s="52">
        <f t="shared" si="6"/>
        <v>0.62499999999999989</v>
      </c>
      <c r="W22" s="55">
        <f t="shared" si="6"/>
        <v>0.66666666666666652</v>
      </c>
      <c r="X22" s="53">
        <f t="shared" si="6"/>
        <v>0.71874999999999989</v>
      </c>
      <c r="Y22" s="77">
        <f t="shared" si="6"/>
        <v>0.76041666666666652</v>
      </c>
      <c r="Z22" s="52">
        <f t="shared" si="6"/>
        <v>0.80208333333333315</v>
      </c>
      <c r="AA22" s="54">
        <f t="shared" si="6"/>
        <v>0.8472222222222221</v>
      </c>
      <c r="AB22" s="55">
        <f t="shared" si="6"/>
        <v>0.88888888888888895</v>
      </c>
      <c r="AC22" s="53">
        <f t="shared" si="6"/>
        <v>0.93055555555555558</v>
      </c>
      <c r="AD22" s="77">
        <f t="shared" si="6"/>
        <v>0.97222222222222221</v>
      </c>
      <c r="AE22" s="9"/>
    </row>
    <row r="23" spans="1:31">
      <c r="A23" s="23"/>
      <c r="B23" s="23"/>
      <c r="C23" s="45" t="s">
        <v>28</v>
      </c>
      <c r="D23" s="46">
        <v>5</v>
      </c>
      <c r="E23" s="78">
        <v>1.0416666666666666E-2</v>
      </c>
      <c r="F23" s="78">
        <v>1.3888888888888888E-2</v>
      </c>
      <c r="G23" s="78">
        <v>1.3888888888888888E-2</v>
      </c>
      <c r="H23" s="78">
        <v>1.3888888888888888E-2</v>
      </c>
      <c r="I23" s="78">
        <v>1.7361111111111112E-2</v>
      </c>
      <c r="J23" s="79">
        <v>1.3888888888888888E-2</v>
      </c>
      <c r="K23" s="80"/>
      <c r="L23" s="81"/>
      <c r="M23" s="82">
        <f>M22+SUMIF($E$16:$J$16,M$16, $E$23:$J$23)</f>
        <v>0.2638888888888889</v>
      </c>
      <c r="N23" s="52">
        <f t="shared" ref="N23:AD23" si="7">N22+SUMIF($E$16:$J$16,N$16, $E$23:$J$23)</f>
        <v>0.30555555555555558</v>
      </c>
      <c r="O23" s="53">
        <f t="shared" si="7"/>
        <v>0.33680555555555558</v>
      </c>
      <c r="P23" s="54">
        <f t="shared" si="7"/>
        <v>0.37847222222222227</v>
      </c>
      <c r="Q23" s="82">
        <f t="shared" si="7"/>
        <v>0.42013888888888895</v>
      </c>
      <c r="R23" s="52">
        <f t="shared" si="7"/>
        <v>0.46180555555555564</v>
      </c>
      <c r="S23" s="53">
        <f t="shared" si="7"/>
        <v>0.51041666666666674</v>
      </c>
      <c r="T23" s="54">
        <f t="shared" si="7"/>
        <v>0.55208333333333337</v>
      </c>
      <c r="U23" s="82">
        <f t="shared" si="7"/>
        <v>0.5972222222222221</v>
      </c>
      <c r="V23" s="52">
        <f t="shared" si="7"/>
        <v>0.63888888888888873</v>
      </c>
      <c r="W23" s="55">
        <f t="shared" si="7"/>
        <v>0.68055555555555536</v>
      </c>
      <c r="X23" s="53">
        <f t="shared" si="7"/>
        <v>0.73263888888888873</v>
      </c>
      <c r="Y23" s="82">
        <f t="shared" si="7"/>
        <v>0.77430555555555536</v>
      </c>
      <c r="Z23" s="52">
        <f t="shared" si="7"/>
        <v>0.81597222222222199</v>
      </c>
      <c r="AA23" s="54">
        <f t="shared" si="7"/>
        <v>0.86458333333333326</v>
      </c>
      <c r="AB23" s="55">
        <f t="shared" si="7"/>
        <v>0.90625000000000011</v>
      </c>
      <c r="AC23" s="53">
        <f t="shared" si="7"/>
        <v>0.94791666666666674</v>
      </c>
      <c r="AD23" s="82">
        <f t="shared" si="7"/>
        <v>0.98958333333333337</v>
      </c>
      <c r="AE23" s="9"/>
    </row>
    <row r="24" spans="1:31">
      <c r="A24" s="23"/>
      <c r="B24" s="40"/>
      <c r="C24" s="41" t="s">
        <v>29</v>
      </c>
      <c r="D24" s="40"/>
      <c r="E24" s="83">
        <v>3.472222222222222E-3</v>
      </c>
      <c r="F24" s="83">
        <v>3.472222222222222E-3</v>
      </c>
      <c r="G24" s="83">
        <v>3.472222222222222E-3</v>
      </c>
      <c r="H24" s="83">
        <v>3.472222222222222E-3</v>
      </c>
      <c r="I24" s="83">
        <v>3.472222222222222E-3</v>
      </c>
      <c r="J24" s="83">
        <v>3.472222222222222E-3</v>
      </c>
      <c r="K24" s="84"/>
      <c r="L24" s="84"/>
      <c r="M24" s="85">
        <f>M23+SUMIF($E$16:$J$16,M$16, $E$24:$J$24)</f>
        <v>0.2673611111111111</v>
      </c>
      <c r="N24" s="85">
        <f t="shared" ref="N24:AD24" si="8">N23+SUMIF($E$16:$J$16,N$16, $E$24:$J$24)</f>
        <v>0.30902777777777779</v>
      </c>
      <c r="O24" s="85">
        <f t="shared" si="8"/>
        <v>0.34027777777777779</v>
      </c>
      <c r="P24" s="85">
        <f t="shared" si="8"/>
        <v>0.38194444444444448</v>
      </c>
      <c r="Q24" s="85">
        <f t="shared" si="8"/>
        <v>0.42361111111111116</v>
      </c>
      <c r="R24" s="85">
        <f t="shared" si="8"/>
        <v>0.46527777777777785</v>
      </c>
      <c r="S24" s="85">
        <f t="shared" si="8"/>
        <v>0.51388888888888895</v>
      </c>
      <c r="T24" s="85">
        <f t="shared" si="8"/>
        <v>0.55555555555555558</v>
      </c>
      <c r="U24" s="85">
        <f t="shared" si="8"/>
        <v>0.60069444444444431</v>
      </c>
      <c r="V24" s="85">
        <f t="shared" si="8"/>
        <v>0.64236111111111094</v>
      </c>
      <c r="W24" s="85">
        <f t="shared" si="8"/>
        <v>0.68402777777777757</v>
      </c>
      <c r="X24" s="85">
        <f t="shared" si="8"/>
        <v>0.73611111111111094</v>
      </c>
      <c r="Y24" s="85">
        <f t="shared" si="8"/>
        <v>0.77777777777777757</v>
      </c>
      <c r="Z24" s="85">
        <f t="shared" si="8"/>
        <v>0.8194444444444442</v>
      </c>
      <c r="AA24" s="85">
        <f t="shared" si="8"/>
        <v>0.86805555555555547</v>
      </c>
      <c r="AB24" s="85">
        <f t="shared" si="8"/>
        <v>0.90972222222222232</v>
      </c>
      <c r="AC24" s="85">
        <f t="shared" si="8"/>
        <v>0.95138888888888895</v>
      </c>
      <c r="AD24" s="85">
        <f t="shared" si="8"/>
        <v>0.99305555555555558</v>
      </c>
      <c r="AE24" s="9"/>
    </row>
    <row r="25" spans="1:31">
      <c r="A25" s="23"/>
      <c r="B25" s="23"/>
      <c r="C25" s="86" t="s">
        <v>30</v>
      </c>
      <c r="D25" s="38">
        <v>61</v>
      </c>
      <c r="E25" s="87">
        <v>5.5555555555555552E-2</v>
      </c>
      <c r="F25" s="87">
        <v>6.25E-2</v>
      </c>
      <c r="G25" s="87">
        <v>6.5972222222222224E-2</v>
      </c>
      <c r="H25" s="87">
        <v>6.9444444444444448E-2</v>
      </c>
      <c r="I25" s="87">
        <v>7.2916666666666671E-2</v>
      </c>
      <c r="J25" s="87">
        <v>7.2916666666666671E-2</v>
      </c>
      <c r="K25" s="23"/>
      <c r="L25" s="23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</row>
    <row r="26" spans="1:3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</row>
    <row r="27" spans="1:3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8" t="s">
        <v>9</v>
      </c>
      <c r="M27" s="38"/>
      <c r="N27" s="88">
        <f>N37-M37</f>
        <v>5.2083333333333287E-2</v>
      </c>
      <c r="O27" s="88">
        <f t="shared" ref="O27:AD27" si="9">O37-N37</f>
        <v>4.1666666666666657E-2</v>
      </c>
      <c r="P27" s="88">
        <f t="shared" si="9"/>
        <v>4.5138888888888923E-2</v>
      </c>
      <c r="Q27" s="88">
        <f t="shared" si="9"/>
        <v>4.5138888888888895E-2</v>
      </c>
      <c r="R27" s="88">
        <f t="shared" si="9"/>
        <v>4.1666666666666685E-2</v>
      </c>
      <c r="S27" s="88">
        <f t="shared" si="9"/>
        <v>4.5138888888888895E-2</v>
      </c>
      <c r="T27" s="88">
        <f t="shared" si="9"/>
        <v>4.1666666666666685E-2</v>
      </c>
      <c r="U27" s="88">
        <f t="shared" si="9"/>
        <v>5.2083333333333259E-2</v>
      </c>
      <c r="V27" s="88">
        <f t="shared" si="9"/>
        <v>4.5138888888888951E-2</v>
      </c>
      <c r="W27" s="88">
        <f t="shared" si="9"/>
        <v>5.555555555555558E-2</v>
      </c>
      <c r="X27" s="88">
        <f t="shared" si="9"/>
        <v>4.513888888888884E-2</v>
      </c>
      <c r="Y27" s="88">
        <f t="shared" si="9"/>
        <v>4.166666666666663E-2</v>
      </c>
      <c r="Z27" s="88">
        <f t="shared" si="9"/>
        <v>4.166666666666663E-2</v>
      </c>
      <c r="AA27" s="88">
        <f t="shared" si="9"/>
        <v>4.513888888888884E-2</v>
      </c>
      <c r="AB27" s="88">
        <f t="shared" si="9"/>
        <v>3.472222222222221E-2</v>
      </c>
      <c r="AC27" s="88">
        <f t="shared" si="9"/>
        <v>3.8194444444444309E-2</v>
      </c>
      <c r="AD27" s="88">
        <f t="shared" si="9"/>
        <v>0.1215277777777779</v>
      </c>
    </row>
    <row r="28" spans="1:3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8" t="s">
        <v>31</v>
      </c>
      <c r="M28" s="29">
        <v>0.29166666666666669</v>
      </c>
      <c r="N28" s="29">
        <v>0.33333333333333331</v>
      </c>
      <c r="O28" s="29">
        <v>0.375</v>
      </c>
      <c r="P28" s="29">
        <v>0.4201388888888889</v>
      </c>
      <c r="Q28" s="29">
        <v>0.46527777777777779</v>
      </c>
      <c r="R28" s="29">
        <v>0.50694444444444442</v>
      </c>
      <c r="S28" s="29">
        <v>0.55208333333333337</v>
      </c>
      <c r="T28" s="29">
        <v>0.59375</v>
      </c>
      <c r="U28" s="29">
        <v>0.63541666666666663</v>
      </c>
      <c r="V28" s="29">
        <v>0.68402777777777779</v>
      </c>
      <c r="W28" s="29">
        <v>0.72569444444444442</v>
      </c>
      <c r="X28" s="29">
        <v>0.77083333333333337</v>
      </c>
      <c r="Y28" s="29">
        <v>0.8125</v>
      </c>
      <c r="Z28" s="29">
        <v>0.85763888888888884</v>
      </c>
      <c r="AA28" s="29">
        <v>0.89930555555555558</v>
      </c>
      <c r="AB28" s="29">
        <v>0.93402777777777779</v>
      </c>
      <c r="AC28" s="29">
        <v>0.97222222222222221</v>
      </c>
      <c r="AD28" s="29">
        <v>1.0416666666666666E-2</v>
      </c>
    </row>
    <row r="29" spans="1:31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1" t="s">
        <v>32</v>
      </c>
      <c r="M29" s="32">
        <v>3</v>
      </c>
      <c r="N29" s="33">
        <v>1</v>
      </c>
      <c r="O29" s="33">
        <v>2</v>
      </c>
      <c r="P29" s="33">
        <v>4</v>
      </c>
      <c r="Q29" s="33">
        <v>1</v>
      </c>
      <c r="R29" s="33">
        <v>2</v>
      </c>
      <c r="S29" s="33">
        <v>3</v>
      </c>
      <c r="T29" s="33">
        <v>4</v>
      </c>
      <c r="U29" s="33">
        <v>1</v>
      </c>
      <c r="V29" s="33">
        <v>2</v>
      </c>
      <c r="W29" s="33">
        <v>3</v>
      </c>
      <c r="X29" s="33">
        <v>4</v>
      </c>
      <c r="Y29" s="33">
        <v>1</v>
      </c>
      <c r="Z29" s="33">
        <v>2</v>
      </c>
      <c r="AA29" s="33">
        <v>5</v>
      </c>
      <c r="AB29" s="33">
        <v>3</v>
      </c>
      <c r="AC29" s="35">
        <v>1</v>
      </c>
      <c r="AD29" s="36">
        <v>5</v>
      </c>
      <c r="AE29" s="9"/>
    </row>
    <row r="30" spans="1:31">
      <c r="A30" s="23"/>
      <c r="B30" s="23"/>
      <c r="C30" s="23"/>
      <c r="D30" s="38" t="s">
        <v>17</v>
      </c>
      <c r="E30" s="38" t="s">
        <v>18</v>
      </c>
      <c r="F30" s="38" t="s">
        <v>19</v>
      </c>
      <c r="G30" s="38" t="s">
        <v>20</v>
      </c>
      <c r="H30" s="38" t="s">
        <v>21</v>
      </c>
      <c r="I30" s="38" t="s">
        <v>22</v>
      </c>
      <c r="J30" s="38" t="s">
        <v>23</v>
      </c>
      <c r="K30" s="38" t="s">
        <v>33</v>
      </c>
      <c r="L30" s="38" t="s">
        <v>34</v>
      </c>
      <c r="M30" s="39" t="s">
        <v>18</v>
      </c>
      <c r="N30" s="39" t="s">
        <v>18</v>
      </c>
      <c r="O30" s="39" t="s">
        <v>18</v>
      </c>
      <c r="P30" s="39" t="s">
        <v>19</v>
      </c>
      <c r="Q30" s="39" t="s">
        <v>20</v>
      </c>
      <c r="R30" s="39" t="s">
        <v>20</v>
      </c>
      <c r="S30" s="39" t="s">
        <v>21</v>
      </c>
      <c r="T30" s="39" t="s">
        <v>21</v>
      </c>
      <c r="U30" s="39" t="s">
        <v>21</v>
      </c>
      <c r="V30" s="39" t="s">
        <v>22</v>
      </c>
      <c r="W30" s="39" t="s">
        <v>23</v>
      </c>
      <c r="X30" s="39" t="s">
        <v>33</v>
      </c>
      <c r="Y30" s="39" t="s">
        <v>33</v>
      </c>
      <c r="Z30" s="39" t="s">
        <v>33</v>
      </c>
      <c r="AA30" s="39" t="s">
        <v>34</v>
      </c>
      <c r="AB30" s="39" t="s">
        <v>23</v>
      </c>
      <c r="AC30" s="39" t="s">
        <v>22</v>
      </c>
      <c r="AD30" s="39" t="s">
        <v>21</v>
      </c>
    </row>
    <row r="31" spans="1:31">
      <c r="A31" s="23"/>
      <c r="B31" s="40"/>
      <c r="C31" s="41" t="s">
        <v>24</v>
      </c>
      <c r="D31" s="40"/>
      <c r="E31" s="42">
        <v>6.9444444444444441E-3</v>
      </c>
      <c r="F31" s="42">
        <v>6.9444444444444441E-3</v>
      </c>
      <c r="G31" s="42">
        <v>6.9444444444444441E-3</v>
      </c>
      <c r="H31" s="42">
        <v>6.9444444444444441E-3</v>
      </c>
      <c r="I31" s="42">
        <v>6.9444444444444441E-3</v>
      </c>
      <c r="J31" s="42">
        <v>6.9444444444444441E-3</v>
      </c>
      <c r="K31" s="42">
        <v>6.9444444444444441E-3</v>
      </c>
      <c r="L31" s="42">
        <v>6.9444444444444441E-3</v>
      </c>
      <c r="M31" s="44">
        <f>M32-"00:05"</f>
        <v>9.0277777777777776E-2</v>
      </c>
      <c r="N31" s="44">
        <f t="shared" ref="N31:AD31" si="10">N32-"00:05"</f>
        <v>0.14236111111111113</v>
      </c>
      <c r="O31" s="44">
        <f t="shared" si="10"/>
        <v>0.18402777777777779</v>
      </c>
      <c r="P31" s="44">
        <f t="shared" si="10"/>
        <v>0.22569444444444445</v>
      </c>
      <c r="Q31" s="44">
        <f t="shared" si="10"/>
        <v>0.2673611111111111</v>
      </c>
      <c r="R31" s="44">
        <f t="shared" si="10"/>
        <v>0.30902777777777779</v>
      </c>
      <c r="S31" s="44">
        <f t="shared" si="10"/>
        <v>0.35069444444444448</v>
      </c>
      <c r="T31" s="44">
        <f t="shared" si="10"/>
        <v>0.39236111111111116</v>
      </c>
      <c r="U31" s="44">
        <f t="shared" si="10"/>
        <v>0.44444444444444448</v>
      </c>
      <c r="V31" s="44">
        <f t="shared" si="10"/>
        <v>0.48611111111111116</v>
      </c>
      <c r="W31" s="44">
        <f t="shared" si="10"/>
        <v>0.53819444444444442</v>
      </c>
      <c r="X31" s="44">
        <f t="shared" si="10"/>
        <v>0.57986111111111105</v>
      </c>
      <c r="Y31" s="44">
        <f t="shared" si="10"/>
        <v>0.62152777777777768</v>
      </c>
      <c r="Z31" s="44">
        <f t="shared" si="10"/>
        <v>0.66319444444444431</v>
      </c>
      <c r="AA31" s="44">
        <f t="shared" si="10"/>
        <v>0.70486111111111094</v>
      </c>
      <c r="AB31" s="44">
        <f t="shared" si="10"/>
        <v>0.74652777777777757</v>
      </c>
      <c r="AC31" s="44">
        <f t="shared" si="10"/>
        <v>0.7881944444444442</v>
      </c>
      <c r="AD31" s="44">
        <f t="shared" si="10"/>
        <v>0.91319444444444442</v>
      </c>
    </row>
    <row r="32" spans="1:31">
      <c r="A32" s="23"/>
      <c r="B32" s="23"/>
      <c r="C32" s="45" t="s">
        <v>28</v>
      </c>
      <c r="D32" s="46"/>
      <c r="E32" s="47"/>
      <c r="F32" s="47"/>
      <c r="G32" s="47"/>
      <c r="H32" s="47"/>
      <c r="I32" s="47"/>
      <c r="J32" s="47"/>
      <c r="K32" s="47"/>
      <c r="L32" s="47"/>
      <c r="M32" s="53">
        <v>9.375E-2</v>
      </c>
      <c r="N32" s="51">
        <v>0.14583333333333334</v>
      </c>
      <c r="O32" s="52">
        <f t="shared" ref="O32:AC32" si="11">N32+"01:00"</f>
        <v>0.1875</v>
      </c>
      <c r="P32" s="54">
        <f t="shared" si="11"/>
        <v>0.22916666666666666</v>
      </c>
      <c r="Q32" s="51">
        <f t="shared" si="11"/>
        <v>0.27083333333333331</v>
      </c>
      <c r="R32" s="52">
        <f t="shared" si="11"/>
        <v>0.3125</v>
      </c>
      <c r="S32" s="53">
        <f t="shared" si="11"/>
        <v>0.35416666666666669</v>
      </c>
      <c r="T32" s="54">
        <f t="shared" si="11"/>
        <v>0.39583333333333337</v>
      </c>
      <c r="U32" s="51">
        <v>0.44791666666666669</v>
      </c>
      <c r="V32" s="52">
        <f t="shared" si="11"/>
        <v>0.48958333333333337</v>
      </c>
      <c r="W32" s="53">
        <v>0.54166666666666663</v>
      </c>
      <c r="X32" s="54">
        <f t="shared" si="11"/>
        <v>0.58333333333333326</v>
      </c>
      <c r="Y32" s="51">
        <f t="shared" si="11"/>
        <v>0.62499999999999989</v>
      </c>
      <c r="Z32" s="52">
        <f t="shared" si="11"/>
        <v>0.66666666666666652</v>
      </c>
      <c r="AA32" s="55">
        <f t="shared" si="11"/>
        <v>0.70833333333333315</v>
      </c>
      <c r="AB32" s="53">
        <f t="shared" si="11"/>
        <v>0.74999999999999978</v>
      </c>
      <c r="AC32" s="51">
        <f t="shared" si="11"/>
        <v>0.79166666666666641</v>
      </c>
      <c r="AD32" s="55">
        <v>0.91666666666666663</v>
      </c>
      <c r="AE32" s="9"/>
    </row>
    <row r="33" spans="1:31">
      <c r="A33" s="23"/>
      <c r="B33" s="40"/>
      <c r="C33" s="41" t="s">
        <v>25</v>
      </c>
      <c r="D33" s="56"/>
      <c r="E33" s="57">
        <v>3.472222222222222E-3</v>
      </c>
      <c r="F33" s="57">
        <v>3.472222222222222E-3</v>
      </c>
      <c r="G33" s="57">
        <v>3.472222222222222E-3</v>
      </c>
      <c r="H33" s="57">
        <v>3.472222222222222E-3</v>
      </c>
      <c r="I33" s="57">
        <v>3.472222222222222E-3</v>
      </c>
      <c r="J33" s="57">
        <v>3.472222222222222E-3</v>
      </c>
      <c r="K33" s="57">
        <v>3.472222222222222E-3</v>
      </c>
      <c r="L33" s="57">
        <v>3.472222222222222E-3</v>
      </c>
      <c r="M33" s="63">
        <f>M32+SUMIF($E$30:$L$30,M$30, $E$34:$L$34)</f>
        <v>0.10416666666666667</v>
      </c>
      <c r="N33" s="61">
        <f t="shared" ref="N33:AD33" si="12">N32+SUMIF($E$30:$L$30,N$30, $E$34:$L$34)</f>
        <v>0.15625</v>
      </c>
      <c r="O33" s="62">
        <f t="shared" si="12"/>
        <v>0.19791666666666666</v>
      </c>
      <c r="P33" s="63">
        <f t="shared" si="12"/>
        <v>0.23958333333333331</v>
      </c>
      <c r="Q33" s="61">
        <f t="shared" si="12"/>
        <v>0.28125</v>
      </c>
      <c r="R33" s="62">
        <f t="shared" si="12"/>
        <v>0.32291666666666669</v>
      </c>
      <c r="S33" s="63">
        <f t="shared" si="12"/>
        <v>0.36805555555555558</v>
      </c>
      <c r="T33" s="63">
        <f t="shared" si="12"/>
        <v>0.40972222222222227</v>
      </c>
      <c r="U33" s="61">
        <f t="shared" si="12"/>
        <v>0.46180555555555558</v>
      </c>
      <c r="V33" s="62">
        <f t="shared" si="12"/>
        <v>0.50694444444444453</v>
      </c>
      <c r="W33" s="63">
        <f t="shared" si="12"/>
        <v>0.55902777777777779</v>
      </c>
      <c r="X33" s="63">
        <f t="shared" si="12"/>
        <v>0.60069444444444442</v>
      </c>
      <c r="Y33" s="61">
        <f t="shared" si="12"/>
        <v>0.64236111111111105</v>
      </c>
      <c r="Z33" s="62">
        <f t="shared" si="12"/>
        <v>0.68402777777777768</v>
      </c>
      <c r="AA33" s="63">
        <f t="shared" si="12"/>
        <v>0.72916666666666652</v>
      </c>
      <c r="AB33" s="63">
        <f t="shared" si="12"/>
        <v>0.76736111111111094</v>
      </c>
      <c r="AC33" s="61">
        <f t="shared" si="12"/>
        <v>0.80902777777777757</v>
      </c>
      <c r="AD33" s="63">
        <f t="shared" si="12"/>
        <v>0.93055555555555547</v>
      </c>
      <c r="AE33" s="9"/>
    </row>
    <row r="34" spans="1:31">
      <c r="A34" s="23"/>
      <c r="B34" s="23"/>
      <c r="C34" s="45" t="s">
        <v>27</v>
      </c>
      <c r="D34" s="46">
        <v>5</v>
      </c>
      <c r="E34" s="64">
        <v>1.0416666666666666E-2</v>
      </c>
      <c r="F34" s="64">
        <v>1.0416666666666666E-2</v>
      </c>
      <c r="G34" s="64">
        <v>1.0416666666666666E-2</v>
      </c>
      <c r="H34" s="64">
        <v>1.3888888888888888E-2</v>
      </c>
      <c r="I34" s="64">
        <v>1.7361111111111112E-2</v>
      </c>
      <c r="J34" s="64">
        <v>1.7361111111111112E-2</v>
      </c>
      <c r="K34" s="64">
        <v>1.7361111111111112E-2</v>
      </c>
      <c r="L34" s="64">
        <v>2.0833333333333332E-2</v>
      </c>
      <c r="M34" s="53">
        <f>M33+SUMIF($E$30:$L$30,M$30, $E$33:$L$33)</f>
        <v>0.1076388888888889</v>
      </c>
      <c r="N34" s="68">
        <f t="shared" ref="N34:AD34" si="13">N33+SUMIF($E$30:$L$30,N$30, $E$33:$L$33)</f>
        <v>0.15972222222222221</v>
      </c>
      <c r="O34" s="52">
        <f t="shared" si="13"/>
        <v>0.20138888888888887</v>
      </c>
      <c r="P34" s="54">
        <f t="shared" si="13"/>
        <v>0.24305555555555552</v>
      </c>
      <c r="Q34" s="68">
        <f t="shared" si="13"/>
        <v>0.28472222222222221</v>
      </c>
      <c r="R34" s="52">
        <f t="shared" si="13"/>
        <v>0.3263888888888889</v>
      </c>
      <c r="S34" s="53">
        <f t="shared" si="13"/>
        <v>0.37152777777777779</v>
      </c>
      <c r="T34" s="54">
        <f t="shared" si="13"/>
        <v>0.41319444444444448</v>
      </c>
      <c r="U34" s="68">
        <f t="shared" si="13"/>
        <v>0.46527777777777779</v>
      </c>
      <c r="V34" s="52">
        <f t="shared" si="13"/>
        <v>0.51041666666666674</v>
      </c>
      <c r="W34" s="53">
        <f t="shared" si="13"/>
        <v>0.5625</v>
      </c>
      <c r="X34" s="54">
        <f t="shared" si="13"/>
        <v>0.60416666666666663</v>
      </c>
      <c r="Y34" s="68">
        <f t="shared" si="13"/>
        <v>0.64583333333333326</v>
      </c>
      <c r="Z34" s="52">
        <f t="shared" si="13"/>
        <v>0.68749999999999989</v>
      </c>
      <c r="AA34" s="55">
        <f t="shared" si="13"/>
        <v>0.73263888888888873</v>
      </c>
      <c r="AB34" s="53">
        <f t="shared" si="13"/>
        <v>0.77083333333333315</v>
      </c>
      <c r="AC34" s="68">
        <f t="shared" si="13"/>
        <v>0.81249999999999978</v>
      </c>
      <c r="AD34" s="55">
        <f t="shared" si="13"/>
        <v>0.93402777777777768</v>
      </c>
      <c r="AE34" s="9"/>
    </row>
    <row r="35" spans="1:31">
      <c r="A35" s="23"/>
      <c r="B35" s="40"/>
      <c r="C35" s="41" t="s">
        <v>25</v>
      </c>
      <c r="D35" s="56"/>
      <c r="E35" s="69">
        <v>3.472222222222222E-3</v>
      </c>
      <c r="F35" s="69">
        <v>3.472222222222222E-3</v>
      </c>
      <c r="G35" s="69">
        <v>3.472222222222222E-3</v>
      </c>
      <c r="H35" s="69">
        <v>3.472222222222222E-3</v>
      </c>
      <c r="I35" s="69">
        <v>3.472222222222222E-3</v>
      </c>
      <c r="J35" s="69">
        <v>3.472222222222222E-3</v>
      </c>
      <c r="K35" s="69">
        <v>3.472222222222222E-3</v>
      </c>
      <c r="L35" s="69">
        <v>3.472222222222222E-3</v>
      </c>
      <c r="M35" s="63">
        <f>M34+SUMIF($E$30:$L$30,M$30, $E$36:$L$36)</f>
        <v>0.11805555555555557</v>
      </c>
      <c r="N35" s="61">
        <f t="shared" ref="N35:AD35" si="14">N34+SUMIF($E$30:$L$30,N$30, $E$36:$L$36)</f>
        <v>0.17013888888888887</v>
      </c>
      <c r="O35" s="62">
        <f t="shared" si="14"/>
        <v>0.21180555555555552</v>
      </c>
      <c r="P35" s="63">
        <f t="shared" si="14"/>
        <v>0.25347222222222221</v>
      </c>
      <c r="Q35" s="61">
        <f t="shared" si="14"/>
        <v>0.2986111111111111</v>
      </c>
      <c r="R35" s="62">
        <f t="shared" si="14"/>
        <v>0.34027777777777779</v>
      </c>
      <c r="S35" s="63">
        <f t="shared" si="14"/>
        <v>0.38541666666666669</v>
      </c>
      <c r="T35" s="63">
        <f t="shared" si="14"/>
        <v>0.42708333333333337</v>
      </c>
      <c r="U35" s="61">
        <f t="shared" si="14"/>
        <v>0.47916666666666669</v>
      </c>
      <c r="V35" s="62">
        <f t="shared" si="14"/>
        <v>0.52430555555555558</v>
      </c>
      <c r="W35" s="63">
        <f t="shared" si="14"/>
        <v>0.57986111111111116</v>
      </c>
      <c r="X35" s="63">
        <f t="shared" si="14"/>
        <v>0.62152777777777779</v>
      </c>
      <c r="Y35" s="61">
        <f t="shared" si="14"/>
        <v>0.66319444444444442</v>
      </c>
      <c r="Z35" s="62">
        <f t="shared" si="14"/>
        <v>0.70486111111111105</v>
      </c>
      <c r="AA35" s="63">
        <f t="shared" si="14"/>
        <v>0.74999999999999989</v>
      </c>
      <c r="AB35" s="63">
        <f t="shared" si="14"/>
        <v>0.78819444444444431</v>
      </c>
      <c r="AC35" s="61">
        <f t="shared" si="14"/>
        <v>0.82638888888888862</v>
      </c>
      <c r="AD35" s="63">
        <f t="shared" si="14"/>
        <v>0.94791666666666652</v>
      </c>
      <c r="AE35" s="9"/>
    </row>
    <row r="36" spans="1:31">
      <c r="A36" s="23"/>
      <c r="B36" s="23"/>
      <c r="C36" s="45" t="s">
        <v>26</v>
      </c>
      <c r="D36" s="46">
        <v>8</v>
      </c>
      <c r="E36" s="73">
        <v>1.0416666666666666E-2</v>
      </c>
      <c r="F36" s="73">
        <v>1.0416666666666666E-2</v>
      </c>
      <c r="G36" s="73">
        <v>1.3888888888888888E-2</v>
      </c>
      <c r="H36" s="73">
        <v>1.3888888888888888E-2</v>
      </c>
      <c r="I36" s="73">
        <v>1.3888888888888888E-2</v>
      </c>
      <c r="J36" s="73">
        <v>1.7361111111111112E-2</v>
      </c>
      <c r="K36" s="73">
        <v>1.7361111111111112E-2</v>
      </c>
      <c r="L36" s="73">
        <v>1.7361111111111112E-2</v>
      </c>
      <c r="M36" s="53">
        <f>M35+SUMIF($E$30:$L$30,M$30, $E$35:$L$35)</f>
        <v>0.12152777777777779</v>
      </c>
      <c r="N36" s="77">
        <f t="shared" ref="N36:AD36" si="15">N35+SUMIF($E$30:$L$30,N$30, $E$35:$L$35)</f>
        <v>0.17361111111111108</v>
      </c>
      <c r="O36" s="52">
        <f t="shared" si="15"/>
        <v>0.21527777777777773</v>
      </c>
      <c r="P36" s="54">
        <f t="shared" si="15"/>
        <v>0.25694444444444442</v>
      </c>
      <c r="Q36" s="77">
        <f t="shared" si="15"/>
        <v>0.30208333333333331</v>
      </c>
      <c r="R36" s="52">
        <f t="shared" si="15"/>
        <v>0.34375</v>
      </c>
      <c r="S36" s="53">
        <f t="shared" si="15"/>
        <v>0.3888888888888889</v>
      </c>
      <c r="T36" s="54">
        <f t="shared" si="15"/>
        <v>0.43055555555555558</v>
      </c>
      <c r="U36" s="77">
        <f t="shared" si="15"/>
        <v>0.4826388888888889</v>
      </c>
      <c r="V36" s="52">
        <f t="shared" si="15"/>
        <v>0.52777777777777779</v>
      </c>
      <c r="W36" s="53">
        <f t="shared" si="15"/>
        <v>0.58333333333333337</v>
      </c>
      <c r="X36" s="54">
        <f t="shared" si="15"/>
        <v>0.625</v>
      </c>
      <c r="Y36" s="77">
        <f t="shared" si="15"/>
        <v>0.66666666666666663</v>
      </c>
      <c r="Z36" s="52">
        <f t="shared" si="15"/>
        <v>0.70833333333333326</v>
      </c>
      <c r="AA36" s="55">
        <f t="shared" si="15"/>
        <v>0.7534722222222221</v>
      </c>
      <c r="AB36" s="53">
        <f t="shared" si="15"/>
        <v>0.79166666666666652</v>
      </c>
      <c r="AC36" s="77">
        <f t="shared" si="15"/>
        <v>0.82986111111111083</v>
      </c>
      <c r="AD36" s="55">
        <f t="shared" si="15"/>
        <v>0.95138888888888873</v>
      </c>
      <c r="AE36" s="9"/>
    </row>
    <row r="37" spans="1:31">
      <c r="A37" s="23"/>
      <c r="B37" s="23"/>
      <c r="C37" s="45" t="s">
        <v>3</v>
      </c>
      <c r="D37" s="46">
        <v>47</v>
      </c>
      <c r="E37" s="78">
        <v>2.4305555555555556E-2</v>
      </c>
      <c r="F37" s="78">
        <v>2.7777777777777776E-2</v>
      </c>
      <c r="G37" s="78">
        <v>2.7777777777777776E-2</v>
      </c>
      <c r="H37" s="78">
        <v>2.7777777777777776E-2</v>
      </c>
      <c r="I37" s="78">
        <v>2.7777777777777776E-2</v>
      </c>
      <c r="J37" s="78">
        <v>2.7777777777777776E-2</v>
      </c>
      <c r="K37" s="78">
        <v>3.125E-2</v>
      </c>
      <c r="L37" s="78">
        <v>3.125E-2</v>
      </c>
      <c r="M37" s="53">
        <f>M36+SUMIF($E$30:$L$30,M$30, $E$37:$L$37)</f>
        <v>0.14583333333333334</v>
      </c>
      <c r="N37" s="82">
        <f t="shared" ref="N37:AD37" si="16">N36+SUMIF($E$30:$L$30,N$30, $E$37:$L$37)</f>
        <v>0.19791666666666663</v>
      </c>
      <c r="O37" s="52">
        <f t="shared" si="16"/>
        <v>0.23958333333333329</v>
      </c>
      <c r="P37" s="54">
        <f t="shared" si="16"/>
        <v>0.28472222222222221</v>
      </c>
      <c r="Q37" s="82">
        <f t="shared" si="16"/>
        <v>0.3298611111111111</v>
      </c>
      <c r="R37" s="52">
        <f t="shared" si="16"/>
        <v>0.37152777777777779</v>
      </c>
      <c r="S37" s="53">
        <f t="shared" si="16"/>
        <v>0.41666666666666669</v>
      </c>
      <c r="T37" s="54">
        <f t="shared" si="16"/>
        <v>0.45833333333333337</v>
      </c>
      <c r="U37" s="82">
        <f t="shared" si="16"/>
        <v>0.51041666666666663</v>
      </c>
      <c r="V37" s="52">
        <f t="shared" si="16"/>
        <v>0.55555555555555558</v>
      </c>
      <c r="W37" s="53">
        <f t="shared" si="16"/>
        <v>0.61111111111111116</v>
      </c>
      <c r="X37" s="54">
        <f t="shared" si="16"/>
        <v>0.65625</v>
      </c>
      <c r="Y37" s="82">
        <f t="shared" si="16"/>
        <v>0.69791666666666663</v>
      </c>
      <c r="Z37" s="52">
        <f t="shared" si="16"/>
        <v>0.73958333333333326</v>
      </c>
      <c r="AA37" s="55">
        <f t="shared" si="16"/>
        <v>0.7847222222222221</v>
      </c>
      <c r="AB37" s="53">
        <f t="shared" si="16"/>
        <v>0.81944444444444431</v>
      </c>
      <c r="AC37" s="82">
        <f t="shared" si="16"/>
        <v>0.85763888888888862</v>
      </c>
      <c r="AD37" s="55">
        <f t="shared" si="16"/>
        <v>0.97916666666666652</v>
      </c>
      <c r="AE37" s="9"/>
    </row>
    <row r="38" spans="1:31">
      <c r="A38" s="23"/>
      <c r="B38" s="40"/>
      <c r="C38" s="41" t="s">
        <v>29</v>
      </c>
      <c r="D38" s="40"/>
      <c r="E38" s="83">
        <v>3.472222222222222E-3</v>
      </c>
      <c r="F38" s="83">
        <v>3.472222222222222E-3</v>
      </c>
      <c r="G38" s="83">
        <v>3.472222222222222E-3</v>
      </c>
      <c r="H38" s="83">
        <v>3.472222222222222E-3</v>
      </c>
      <c r="I38" s="83">
        <v>3.472222222222222E-3</v>
      </c>
      <c r="J38" s="83">
        <v>3.472222222222222E-3</v>
      </c>
      <c r="K38" s="83">
        <v>3.472222222222222E-3</v>
      </c>
      <c r="L38" s="83">
        <v>3.472222222222222E-3</v>
      </c>
      <c r="M38" s="85">
        <f>M37+SUMIF($E$30:$L$30,M$30, $E$38:$L$38)</f>
        <v>0.14930555555555555</v>
      </c>
      <c r="N38" s="85">
        <f t="shared" ref="N38:AD38" si="17">N37+SUMIF($E$30:$L$30,N$30, $E$38:$L$38)</f>
        <v>0.20138888888888884</v>
      </c>
      <c r="O38" s="85">
        <f t="shared" si="17"/>
        <v>0.2430555555555555</v>
      </c>
      <c r="P38" s="85">
        <f t="shared" si="17"/>
        <v>0.28819444444444442</v>
      </c>
      <c r="Q38" s="85">
        <f t="shared" si="17"/>
        <v>0.33333333333333331</v>
      </c>
      <c r="R38" s="85">
        <f t="shared" si="17"/>
        <v>0.375</v>
      </c>
      <c r="S38" s="85">
        <f t="shared" si="17"/>
        <v>0.4201388888888889</v>
      </c>
      <c r="T38" s="85">
        <f t="shared" si="17"/>
        <v>0.46180555555555558</v>
      </c>
      <c r="U38" s="85">
        <f t="shared" si="17"/>
        <v>0.51388888888888884</v>
      </c>
      <c r="V38" s="85">
        <f t="shared" si="17"/>
        <v>0.55902777777777779</v>
      </c>
      <c r="W38" s="85">
        <f t="shared" si="17"/>
        <v>0.61458333333333337</v>
      </c>
      <c r="X38" s="85">
        <f t="shared" si="17"/>
        <v>0.65972222222222221</v>
      </c>
      <c r="Y38" s="85">
        <f t="shared" si="17"/>
        <v>0.70138888888888884</v>
      </c>
      <c r="Z38" s="85">
        <f t="shared" si="17"/>
        <v>0.74305555555555547</v>
      </c>
      <c r="AA38" s="85">
        <f t="shared" si="17"/>
        <v>0.78819444444444431</v>
      </c>
      <c r="AB38" s="85">
        <f t="shared" si="17"/>
        <v>0.82291666666666652</v>
      </c>
      <c r="AC38" s="85">
        <f t="shared" si="17"/>
        <v>0.86111111111111083</v>
      </c>
      <c r="AD38" s="85">
        <f t="shared" si="17"/>
        <v>0.98263888888888873</v>
      </c>
      <c r="AE38" s="9"/>
    </row>
    <row r="39" spans="1:31">
      <c r="A39" s="23"/>
      <c r="B39" s="89"/>
      <c r="C39" s="90" t="s">
        <v>30</v>
      </c>
      <c r="D39" s="39">
        <v>60</v>
      </c>
      <c r="E39" s="91">
        <v>5.2083333333333336E-2</v>
      </c>
      <c r="F39" s="91">
        <v>5.5555555555555552E-2</v>
      </c>
      <c r="G39" s="91">
        <v>5.9027777777777776E-2</v>
      </c>
      <c r="H39" s="91">
        <v>6.25E-2</v>
      </c>
      <c r="I39" s="91">
        <v>6.5972222222222224E-2</v>
      </c>
      <c r="J39" s="91">
        <v>6.9444444444444448E-2</v>
      </c>
      <c r="K39" s="91">
        <v>7.2916666666666671E-2</v>
      </c>
      <c r="L39" s="91">
        <v>7.6388888888888895E-2</v>
      </c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</row>
    <row r="40" spans="1:31" ht="15" thickBot="1">
      <c r="A40" s="20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"/>
    </row>
    <row r="43" spans="1:31" ht="21">
      <c r="B43" s="94" t="s">
        <v>35</v>
      </c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</row>
    <row r="44" spans="1:31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1" t="s">
        <v>36</v>
      </c>
      <c r="M44" s="32" t="s">
        <v>12</v>
      </c>
      <c r="N44" s="33" t="s">
        <v>13</v>
      </c>
      <c r="O44" s="33" t="s">
        <v>14</v>
      </c>
      <c r="P44" s="33" t="s">
        <v>15</v>
      </c>
      <c r="Q44" s="33">
        <v>1</v>
      </c>
      <c r="R44" s="33">
        <v>2</v>
      </c>
      <c r="S44" s="33">
        <v>3</v>
      </c>
      <c r="T44" s="33">
        <v>4</v>
      </c>
      <c r="U44" s="33">
        <v>1</v>
      </c>
      <c r="V44" s="33">
        <v>2</v>
      </c>
      <c r="W44" s="34" t="s">
        <v>16</v>
      </c>
      <c r="X44" s="34" t="s">
        <v>37</v>
      </c>
      <c r="Y44" s="34" t="s">
        <v>38</v>
      </c>
      <c r="Z44" s="34" t="s">
        <v>39</v>
      </c>
      <c r="AA44" s="34" t="s">
        <v>40</v>
      </c>
      <c r="AB44" s="33">
        <v>5</v>
      </c>
      <c r="AC44" s="35">
        <v>6</v>
      </c>
      <c r="AD44" s="36">
        <v>7</v>
      </c>
      <c r="AE44" s="9"/>
    </row>
    <row r="45" spans="1:3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8" t="s">
        <v>41</v>
      </c>
      <c r="M45" s="37" t="s">
        <v>42</v>
      </c>
      <c r="N45" s="37" t="s">
        <v>42</v>
      </c>
      <c r="O45" s="37" t="s">
        <v>42</v>
      </c>
      <c r="P45" s="37" t="s">
        <v>42</v>
      </c>
      <c r="Q45" s="37" t="s">
        <v>42</v>
      </c>
      <c r="R45" s="37" t="s">
        <v>42</v>
      </c>
      <c r="S45" s="37" t="s">
        <v>42</v>
      </c>
      <c r="T45" s="37" t="s">
        <v>42</v>
      </c>
      <c r="U45" s="37" t="s">
        <v>42</v>
      </c>
      <c r="V45" s="37" t="s">
        <v>42</v>
      </c>
      <c r="W45" s="37" t="s">
        <v>42</v>
      </c>
      <c r="X45" s="37" t="s">
        <v>42</v>
      </c>
      <c r="Y45" s="37" t="s">
        <v>42</v>
      </c>
      <c r="Z45" s="37" t="s">
        <v>42</v>
      </c>
      <c r="AA45" s="37" t="s">
        <v>42</v>
      </c>
      <c r="AB45" s="37" t="s">
        <v>42</v>
      </c>
      <c r="AC45" s="37" t="s">
        <v>42</v>
      </c>
      <c r="AD45" s="37" t="s">
        <v>42</v>
      </c>
    </row>
    <row r="46" spans="1:31">
      <c r="A46" s="23"/>
      <c r="B46" s="23"/>
      <c r="C46" s="23"/>
      <c r="D46" s="38" t="s">
        <v>17</v>
      </c>
      <c r="E46" s="38" t="s">
        <v>18</v>
      </c>
      <c r="F46" s="38" t="s">
        <v>19</v>
      </c>
      <c r="G46" s="38" t="s">
        <v>20</v>
      </c>
      <c r="H46" s="38" t="s">
        <v>21</v>
      </c>
      <c r="I46" s="38" t="s">
        <v>22</v>
      </c>
      <c r="J46" s="38" t="s">
        <v>23</v>
      </c>
      <c r="K46" s="23"/>
      <c r="L46" s="23"/>
      <c r="M46" s="39" t="s">
        <v>18</v>
      </c>
      <c r="N46" s="39" t="s">
        <v>18</v>
      </c>
      <c r="O46" s="39" t="s">
        <v>18</v>
      </c>
      <c r="P46" s="39" t="s">
        <v>18</v>
      </c>
      <c r="Q46" s="39" t="s">
        <v>18</v>
      </c>
      <c r="R46" s="39" t="s">
        <v>18</v>
      </c>
      <c r="S46" s="39" t="s">
        <v>19</v>
      </c>
      <c r="T46" s="39" t="s">
        <v>23</v>
      </c>
      <c r="U46" s="39" t="s">
        <v>20</v>
      </c>
      <c r="V46" s="39" t="s">
        <v>20</v>
      </c>
      <c r="W46" s="39" t="s">
        <v>20</v>
      </c>
      <c r="X46" s="39" t="s">
        <v>20</v>
      </c>
      <c r="Y46" s="39" t="s">
        <v>20</v>
      </c>
      <c r="Z46" s="39" t="s">
        <v>20</v>
      </c>
      <c r="AA46" s="39" t="s">
        <v>22</v>
      </c>
      <c r="AB46" s="39" t="s">
        <v>22</v>
      </c>
      <c r="AC46" s="39" t="s">
        <v>22</v>
      </c>
      <c r="AD46" s="39" t="s">
        <v>22</v>
      </c>
    </row>
    <row r="47" spans="1:31">
      <c r="A47" s="23"/>
      <c r="B47" s="40"/>
      <c r="C47" s="41" t="s">
        <v>24</v>
      </c>
      <c r="D47" s="40"/>
      <c r="E47" s="42">
        <v>6.9444444444444441E-3</v>
      </c>
      <c r="F47" s="42">
        <v>6.9444444444444441E-3</v>
      </c>
      <c r="G47" s="42">
        <v>6.9444444444444441E-3</v>
      </c>
      <c r="H47" s="42">
        <v>6.9444444444444441E-3</v>
      </c>
      <c r="I47" s="42">
        <v>6.9444444444444441E-3</v>
      </c>
      <c r="J47" s="42">
        <v>6.9444444444444441E-3</v>
      </c>
      <c r="K47" s="43"/>
      <c r="L47" s="43"/>
      <c r="M47" s="44">
        <f t="shared" ref="M47:AD47" si="18">M17</f>
        <v>0.2013888888888889</v>
      </c>
      <c r="N47" s="44">
        <f t="shared" si="18"/>
        <v>0.24305555555555555</v>
      </c>
      <c r="O47" s="44">
        <f t="shared" si="18"/>
        <v>0.27430555555555558</v>
      </c>
      <c r="P47" s="44">
        <f t="shared" si="18"/>
        <v>0.31597222222222227</v>
      </c>
      <c r="Q47" s="44">
        <f t="shared" si="18"/>
        <v>0.35763888888888895</v>
      </c>
      <c r="R47" s="44">
        <f t="shared" si="18"/>
        <v>0.39930555555555564</v>
      </c>
      <c r="S47" s="44">
        <f t="shared" si="18"/>
        <v>0.44097222222222232</v>
      </c>
      <c r="T47" s="44">
        <f t="shared" si="18"/>
        <v>0.47222222222222227</v>
      </c>
      <c r="U47" s="44">
        <f t="shared" si="18"/>
        <v>0.52430555555555558</v>
      </c>
      <c r="V47" s="44">
        <f t="shared" si="18"/>
        <v>0.56597222222222221</v>
      </c>
      <c r="W47" s="44">
        <f t="shared" si="18"/>
        <v>0.60763888888888884</v>
      </c>
      <c r="X47" s="44">
        <f t="shared" si="18"/>
        <v>0.65972222222222221</v>
      </c>
      <c r="Y47" s="44">
        <f t="shared" si="18"/>
        <v>0.70138888888888884</v>
      </c>
      <c r="Z47" s="44">
        <f t="shared" si="18"/>
        <v>0.74305555555555547</v>
      </c>
      <c r="AA47" s="44">
        <f t="shared" si="18"/>
        <v>0.7847222222222221</v>
      </c>
      <c r="AB47" s="44">
        <f t="shared" si="18"/>
        <v>0.82638888888888895</v>
      </c>
      <c r="AC47" s="44">
        <f t="shared" si="18"/>
        <v>0.86805555555555558</v>
      </c>
      <c r="AD47" s="44">
        <f t="shared" si="18"/>
        <v>0.90972222222222221</v>
      </c>
      <c r="AE47" s="9"/>
    </row>
    <row r="48" spans="1:31">
      <c r="A48" s="23"/>
      <c r="B48" s="23"/>
      <c r="C48" s="45" t="s">
        <v>3</v>
      </c>
      <c r="D48" s="46"/>
      <c r="E48" s="47"/>
      <c r="F48" s="47"/>
      <c r="G48" s="47"/>
      <c r="H48" s="47"/>
      <c r="I48" s="47"/>
      <c r="J48" s="48"/>
      <c r="K48" s="96"/>
      <c r="L48" s="49"/>
      <c r="M48" s="97">
        <f t="shared" ref="M48:AD48" si="19">M18</f>
        <v>0.20833333333333334</v>
      </c>
      <c r="N48" s="52">
        <f t="shared" si="19"/>
        <v>0.25</v>
      </c>
      <c r="O48" s="53">
        <f t="shared" si="19"/>
        <v>0.28125</v>
      </c>
      <c r="P48" s="54">
        <f t="shared" si="19"/>
        <v>0.32291666666666669</v>
      </c>
      <c r="Q48" s="51">
        <f t="shared" si="19"/>
        <v>0.36458333333333337</v>
      </c>
      <c r="R48" s="52">
        <f t="shared" si="19"/>
        <v>0.40625000000000006</v>
      </c>
      <c r="S48" s="53">
        <f t="shared" si="19"/>
        <v>0.44791666666666674</v>
      </c>
      <c r="T48" s="54">
        <f t="shared" si="19"/>
        <v>0.47916666666666669</v>
      </c>
      <c r="U48" s="51">
        <f t="shared" si="19"/>
        <v>0.53125</v>
      </c>
      <c r="V48" s="52">
        <f t="shared" si="19"/>
        <v>0.57291666666666663</v>
      </c>
      <c r="W48" s="55">
        <f t="shared" si="19"/>
        <v>0.61458333333333326</v>
      </c>
      <c r="X48" s="98">
        <f t="shared" si="19"/>
        <v>0.66666666666666663</v>
      </c>
      <c r="Y48" s="99">
        <f t="shared" si="19"/>
        <v>0.70833333333333326</v>
      </c>
      <c r="Z48" s="100">
        <f t="shared" si="19"/>
        <v>0.74999999999999989</v>
      </c>
      <c r="AA48" s="101">
        <f t="shared" si="19"/>
        <v>0.79166666666666652</v>
      </c>
      <c r="AB48" s="55">
        <f t="shared" si="19"/>
        <v>0.83333333333333337</v>
      </c>
      <c r="AC48" s="98">
        <f t="shared" si="19"/>
        <v>0.875</v>
      </c>
      <c r="AD48" s="99">
        <f t="shared" si="19"/>
        <v>0.91666666666666663</v>
      </c>
      <c r="AE48" s="9"/>
    </row>
    <row r="49" spans="1:31">
      <c r="A49" s="23"/>
      <c r="B49" s="40"/>
      <c r="C49" s="41" t="s">
        <v>25</v>
      </c>
      <c r="D49" s="56"/>
      <c r="E49" s="57">
        <v>3.472222222222222E-3</v>
      </c>
      <c r="F49" s="57">
        <v>3.472222222222222E-3</v>
      </c>
      <c r="G49" s="57">
        <v>3.472222222222222E-3</v>
      </c>
      <c r="H49" s="57">
        <v>3.472222222222222E-3</v>
      </c>
      <c r="I49" s="57">
        <v>3.472222222222222E-3</v>
      </c>
      <c r="J49" s="58">
        <v>3.472222222222222E-3</v>
      </c>
      <c r="K49" s="102"/>
      <c r="L49" s="59"/>
      <c r="M49" s="103">
        <f t="shared" ref="M49:AD49" si="20">M19</f>
        <v>0.2361111111111111</v>
      </c>
      <c r="N49" s="62">
        <f t="shared" si="20"/>
        <v>0.27777777777777779</v>
      </c>
      <c r="O49" s="63">
        <f t="shared" si="20"/>
        <v>0.30902777777777779</v>
      </c>
      <c r="P49" s="104">
        <f t="shared" si="20"/>
        <v>0.35069444444444448</v>
      </c>
      <c r="Q49" s="61">
        <f t="shared" si="20"/>
        <v>0.39236111111111116</v>
      </c>
      <c r="R49" s="62">
        <f t="shared" si="20"/>
        <v>0.43402777777777785</v>
      </c>
      <c r="S49" s="63">
        <f t="shared" si="20"/>
        <v>0.47569444444444453</v>
      </c>
      <c r="T49" s="63">
        <f t="shared" si="20"/>
        <v>0.51388888888888895</v>
      </c>
      <c r="U49" s="61">
        <f t="shared" si="20"/>
        <v>0.5625</v>
      </c>
      <c r="V49" s="62">
        <f t="shared" si="20"/>
        <v>0.60416666666666663</v>
      </c>
      <c r="W49" s="63">
        <f t="shared" si="20"/>
        <v>0.64583333333333326</v>
      </c>
      <c r="X49" s="104">
        <f t="shared" si="20"/>
        <v>0.69791666666666663</v>
      </c>
      <c r="Y49" s="63">
        <f t="shared" si="20"/>
        <v>0.73958333333333326</v>
      </c>
      <c r="Z49" s="63">
        <f t="shared" si="20"/>
        <v>0.78124999999999989</v>
      </c>
      <c r="AA49" s="63">
        <f t="shared" si="20"/>
        <v>0.82291666666666652</v>
      </c>
      <c r="AB49" s="63">
        <f t="shared" si="20"/>
        <v>0.86458333333333337</v>
      </c>
      <c r="AC49" s="104">
        <f t="shared" si="20"/>
        <v>0.90625</v>
      </c>
      <c r="AD49" s="63">
        <f t="shared" si="20"/>
        <v>0.94791666666666663</v>
      </c>
      <c r="AE49" s="9"/>
    </row>
    <row r="50" spans="1:31">
      <c r="A50" s="23"/>
      <c r="B50" s="23"/>
      <c r="C50" s="45" t="s">
        <v>26</v>
      </c>
      <c r="D50" s="46">
        <v>48</v>
      </c>
      <c r="E50" s="64">
        <v>2.7777777777777776E-2</v>
      </c>
      <c r="F50" s="64">
        <v>2.7777777777777776E-2</v>
      </c>
      <c r="G50" s="64">
        <v>3.125E-2</v>
      </c>
      <c r="H50" s="64">
        <v>3.4722222222222224E-2</v>
      </c>
      <c r="I50" s="64">
        <v>3.125E-2</v>
      </c>
      <c r="J50" s="65">
        <v>3.4722222222222224E-2</v>
      </c>
      <c r="K50" s="105"/>
      <c r="L50" s="105"/>
      <c r="M50" s="68">
        <f t="shared" ref="M50:AD50" si="21">M20</f>
        <v>0.23958333333333331</v>
      </c>
      <c r="N50" s="52">
        <f t="shared" si="21"/>
        <v>0.28125</v>
      </c>
      <c r="O50" s="53">
        <f t="shared" si="21"/>
        <v>0.3125</v>
      </c>
      <c r="P50" s="54">
        <f t="shared" si="21"/>
        <v>0.35416666666666669</v>
      </c>
      <c r="Q50" s="68">
        <f t="shared" si="21"/>
        <v>0.39583333333333337</v>
      </c>
      <c r="R50" s="52">
        <f t="shared" si="21"/>
        <v>0.43750000000000006</v>
      </c>
      <c r="S50" s="53">
        <f t="shared" si="21"/>
        <v>0.47916666666666674</v>
      </c>
      <c r="T50" s="54">
        <f t="shared" si="21"/>
        <v>0.51736111111111116</v>
      </c>
      <c r="U50" s="68">
        <f t="shared" si="21"/>
        <v>0.56597222222222221</v>
      </c>
      <c r="V50" s="52">
        <f t="shared" si="21"/>
        <v>0.60763888888888884</v>
      </c>
      <c r="W50" s="55">
        <f t="shared" si="21"/>
        <v>0.64930555555555547</v>
      </c>
      <c r="X50" s="98">
        <f t="shared" si="21"/>
        <v>0.70138888888888884</v>
      </c>
      <c r="Y50" s="99">
        <f t="shared" si="21"/>
        <v>0.74305555555555547</v>
      </c>
      <c r="Z50" s="100">
        <f t="shared" si="21"/>
        <v>0.7847222222222221</v>
      </c>
      <c r="AA50" s="101">
        <f t="shared" si="21"/>
        <v>0.82638888888888873</v>
      </c>
      <c r="AB50" s="55">
        <f t="shared" si="21"/>
        <v>0.86805555555555558</v>
      </c>
      <c r="AC50" s="98">
        <f t="shared" si="21"/>
        <v>0.90972222222222221</v>
      </c>
      <c r="AD50" s="99">
        <f t="shared" si="21"/>
        <v>0.95138888888888884</v>
      </c>
      <c r="AE50" s="9"/>
    </row>
    <row r="51" spans="1:31">
      <c r="A51" s="23"/>
      <c r="B51" s="40"/>
      <c r="C51" s="41" t="s">
        <v>25</v>
      </c>
      <c r="D51" s="56"/>
      <c r="E51" s="69">
        <v>3.472222222222222E-3</v>
      </c>
      <c r="F51" s="69">
        <v>3.472222222222222E-3</v>
      </c>
      <c r="G51" s="69">
        <v>3.472222222222222E-3</v>
      </c>
      <c r="H51" s="69">
        <v>3.472222222222222E-3</v>
      </c>
      <c r="I51" s="69">
        <v>3.472222222222222E-3</v>
      </c>
      <c r="J51" s="70">
        <v>3.472222222222222E-3</v>
      </c>
      <c r="K51" s="106"/>
      <c r="L51" s="71"/>
      <c r="M51" s="103">
        <f t="shared" ref="M51:AD51" si="22">M21</f>
        <v>0.24999999999999997</v>
      </c>
      <c r="N51" s="62">
        <f t="shared" si="22"/>
        <v>0.29166666666666669</v>
      </c>
      <c r="O51" s="63">
        <f t="shared" si="22"/>
        <v>0.32291666666666669</v>
      </c>
      <c r="P51" s="107">
        <f t="shared" si="22"/>
        <v>0.36458333333333337</v>
      </c>
      <c r="Q51" s="61">
        <f t="shared" si="22"/>
        <v>0.40625000000000006</v>
      </c>
      <c r="R51" s="62">
        <f t="shared" si="22"/>
        <v>0.44791666666666674</v>
      </c>
      <c r="S51" s="63">
        <f t="shared" si="22"/>
        <v>0.49305555555555564</v>
      </c>
      <c r="T51" s="63">
        <f t="shared" si="22"/>
        <v>0.53472222222222232</v>
      </c>
      <c r="U51" s="61">
        <f t="shared" si="22"/>
        <v>0.57986111111111105</v>
      </c>
      <c r="V51" s="62">
        <f t="shared" si="22"/>
        <v>0.62152777777777768</v>
      </c>
      <c r="W51" s="63">
        <f t="shared" si="22"/>
        <v>0.66319444444444431</v>
      </c>
      <c r="X51" s="104">
        <f t="shared" si="22"/>
        <v>0.71527777777777768</v>
      </c>
      <c r="Y51" s="63">
        <f t="shared" si="22"/>
        <v>0.75694444444444431</v>
      </c>
      <c r="Z51" s="63">
        <f t="shared" si="22"/>
        <v>0.79861111111111094</v>
      </c>
      <c r="AA51" s="63">
        <f t="shared" si="22"/>
        <v>0.84374999999999989</v>
      </c>
      <c r="AB51" s="63">
        <f t="shared" si="22"/>
        <v>0.88541666666666674</v>
      </c>
      <c r="AC51" s="104">
        <f t="shared" si="22"/>
        <v>0.92708333333333337</v>
      </c>
      <c r="AD51" s="63">
        <f t="shared" si="22"/>
        <v>0.96875</v>
      </c>
      <c r="AE51" s="9"/>
    </row>
    <row r="52" spans="1:31">
      <c r="A52" s="23"/>
      <c r="B52" s="23"/>
      <c r="C52" s="45" t="s">
        <v>27</v>
      </c>
      <c r="D52" s="46">
        <v>8</v>
      </c>
      <c r="E52" s="73">
        <v>1.0416666666666666E-2</v>
      </c>
      <c r="F52" s="73">
        <v>1.3888888888888888E-2</v>
      </c>
      <c r="G52" s="73">
        <v>1.3888888888888888E-2</v>
      </c>
      <c r="H52" s="73">
        <v>1.3888888888888888E-2</v>
      </c>
      <c r="I52" s="73">
        <v>1.7361111111111112E-2</v>
      </c>
      <c r="J52" s="74">
        <v>1.7361111111111112E-2</v>
      </c>
      <c r="K52" s="108"/>
      <c r="L52" s="108"/>
      <c r="M52" s="77">
        <f t="shared" ref="M52:AD52" si="23">M22</f>
        <v>0.25347222222222221</v>
      </c>
      <c r="N52" s="52">
        <f t="shared" si="23"/>
        <v>0.2951388888888889</v>
      </c>
      <c r="O52" s="53">
        <f t="shared" si="23"/>
        <v>0.3263888888888889</v>
      </c>
      <c r="P52" s="54">
        <f t="shared" si="23"/>
        <v>0.36805555555555558</v>
      </c>
      <c r="Q52" s="77">
        <f t="shared" si="23"/>
        <v>0.40972222222222227</v>
      </c>
      <c r="R52" s="52">
        <f t="shared" si="23"/>
        <v>0.45138888888888895</v>
      </c>
      <c r="S52" s="53">
        <f t="shared" si="23"/>
        <v>0.49652777777777785</v>
      </c>
      <c r="T52" s="54">
        <f t="shared" si="23"/>
        <v>0.53819444444444453</v>
      </c>
      <c r="U52" s="77">
        <f t="shared" si="23"/>
        <v>0.58333333333333326</v>
      </c>
      <c r="V52" s="52">
        <f t="shared" si="23"/>
        <v>0.62499999999999989</v>
      </c>
      <c r="W52" s="55">
        <f t="shared" si="23"/>
        <v>0.66666666666666652</v>
      </c>
      <c r="X52" s="98">
        <f t="shared" si="23"/>
        <v>0.71874999999999989</v>
      </c>
      <c r="Y52" s="99">
        <f t="shared" si="23"/>
        <v>0.76041666666666652</v>
      </c>
      <c r="Z52" s="100">
        <f t="shared" si="23"/>
        <v>0.80208333333333315</v>
      </c>
      <c r="AA52" s="101">
        <f t="shared" si="23"/>
        <v>0.8472222222222221</v>
      </c>
      <c r="AB52" s="55">
        <f t="shared" si="23"/>
        <v>0.88888888888888895</v>
      </c>
      <c r="AC52" s="98">
        <f t="shared" si="23"/>
        <v>0.93055555555555558</v>
      </c>
      <c r="AD52" s="99">
        <f t="shared" si="23"/>
        <v>0.97222222222222221</v>
      </c>
      <c r="AE52" s="9"/>
    </row>
    <row r="53" spans="1:31">
      <c r="A53" s="23"/>
      <c r="B53" s="23"/>
      <c r="C53" s="45" t="s">
        <v>28</v>
      </c>
      <c r="D53" s="46">
        <v>5</v>
      </c>
      <c r="E53" s="78">
        <v>1.0416666666666666E-2</v>
      </c>
      <c r="F53" s="78">
        <v>1.3888888888888888E-2</v>
      </c>
      <c r="G53" s="78">
        <v>1.3888888888888888E-2</v>
      </c>
      <c r="H53" s="78">
        <v>1.3888888888888888E-2</v>
      </c>
      <c r="I53" s="78">
        <v>1.7361111111111112E-2</v>
      </c>
      <c r="J53" s="79">
        <v>1.3888888888888888E-2</v>
      </c>
      <c r="K53" s="109"/>
      <c r="L53" s="109"/>
      <c r="M53" s="82">
        <f t="shared" ref="M53:AD53" si="24">M23</f>
        <v>0.2638888888888889</v>
      </c>
      <c r="N53" s="52">
        <f t="shared" si="24"/>
        <v>0.30555555555555558</v>
      </c>
      <c r="O53" s="53">
        <f t="shared" si="24"/>
        <v>0.33680555555555558</v>
      </c>
      <c r="P53" s="54">
        <f t="shared" si="24"/>
        <v>0.37847222222222227</v>
      </c>
      <c r="Q53" s="82">
        <f t="shared" si="24"/>
        <v>0.42013888888888895</v>
      </c>
      <c r="R53" s="52">
        <f t="shared" si="24"/>
        <v>0.46180555555555564</v>
      </c>
      <c r="S53" s="53">
        <f t="shared" si="24"/>
        <v>0.51041666666666674</v>
      </c>
      <c r="T53" s="54">
        <f t="shared" si="24"/>
        <v>0.55208333333333337</v>
      </c>
      <c r="U53" s="82">
        <f t="shared" si="24"/>
        <v>0.5972222222222221</v>
      </c>
      <c r="V53" s="52">
        <f t="shared" si="24"/>
        <v>0.63888888888888873</v>
      </c>
      <c r="W53" s="55">
        <f t="shared" si="24"/>
        <v>0.68055555555555536</v>
      </c>
      <c r="X53" s="110">
        <f t="shared" si="24"/>
        <v>0.73263888888888873</v>
      </c>
      <c r="Y53" s="99">
        <f t="shared" si="24"/>
        <v>0.77430555555555536</v>
      </c>
      <c r="Z53" s="100">
        <f t="shared" si="24"/>
        <v>0.81597222222222199</v>
      </c>
      <c r="AA53" s="101">
        <f t="shared" si="24"/>
        <v>0.86458333333333326</v>
      </c>
      <c r="AB53" s="55">
        <f t="shared" si="24"/>
        <v>0.90625000000000011</v>
      </c>
      <c r="AC53" s="110">
        <f t="shared" si="24"/>
        <v>0.94791666666666674</v>
      </c>
      <c r="AD53" s="99">
        <f t="shared" si="24"/>
        <v>0.98958333333333337</v>
      </c>
      <c r="AE53" s="9"/>
    </row>
    <row r="54" spans="1:31">
      <c r="A54" s="23"/>
      <c r="B54" s="40"/>
      <c r="C54" s="41" t="s">
        <v>29</v>
      </c>
      <c r="D54" s="40"/>
      <c r="E54" s="83">
        <v>3.472222222222222E-3</v>
      </c>
      <c r="F54" s="83">
        <v>3.472222222222222E-3</v>
      </c>
      <c r="G54" s="83">
        <v>3.472222222222222E-3</v>
      </c>
      <c r="H54" s="83">
        <v>3.472222222222222E-3</v>
      </c>
      <c r="I54" s="83">
        <v>3.472222222222222E-3</v>
      </c>
      <c r="J54" s="83">
        <v>3.472222222222222E-3</v>
      </c>
      <c r="K54" s="84"/>
      <c r="L54" s="84"/>
      <c r="M54" s="85">
        <f t="shared" ref="M54:AD54" si="25">M24</f>
        <v>0.2673611111111111</v>
      </c>
      <c r="N54" s="85">
        <f t="shared" si="25"/>
        <v>0.30902777777777779</v>
      </c>
      <c r="O54" s="85">
        <f t="shared" si="25"/>
        <v>0.34027777777777779</v>
      </c>
      <c r="P54" s="85">
        <f t="shared" si="25"/>
        <v>0.38194444444444448</v>
      </c>
      <c r="Q54" s="85">
        <f t="shared" si="25"/>
        <v>0.42361111111111116</v>
      </c>
      <c r="R54" s="85">
        <f t="shared" si="25"/>
        <v>0.46527777777777785</v>
      </c>
      <c r="S54" s="85">
        <f t="shared" si="25"/>
        <v>0.51388888888888895</v>
      </c>
      <c r="T54" s="85">
        <f t="shared" si="25"/>
        <v>0.55555555555555558</v>
      </c>
      <c r="U54" s="85">
        <f t="shared" si="25"/>
        <v>0.60069444444444431</v>
      </c>
      <c r="V54" s="85">
        <f t="shared" si="25"/>
        <v>0.64236111111111094</v>
      </c>
      <c r="W54" s="85">
        <f t="shared" si="25"/>
        <v>0.68402777777777757</v>
      </c>
      <c r="X54" s="85">
        <f t="shared" si="25"/>
        <v>0.73611111111111094</v>
      </c>
      <c r="Y54" s="85">
        <f t="shared" si="25"/>
        <v>0.77777777777777757</v>
      </c>
      <c r="Z54" s="85">
        <f t="shared" si="25"/>
        <v>0.8194444444444442</v>
      </c>
      <c r="AA54" s="85">
        <f t="shared" si="25"/>
        <v>0.86805555555555547</v>
      </c>
      <c r="AB54" s="85">
        <f t="shared" si="25"/>
        <v>0.90972222222222232</v>
      </c>
      <c r="AC54" s="85">
        <f t="shared" si="25"/>
        <v>0.95138888888888895</v>
      </c>
      <c r="AD54" s="85">
        <f t="shared" si="25"/>
        <v>0.99305555555555558</v>
      </c>
      <c r="AE54" s="9"/>
    </row>
    <row r="55" spans="1:31">
      <c r="A55" s="23"/>
      <c r="B55" s="23"/>
      <c r="C55" s="86" t="s">
        <v>30</v>
      </c>
      <c r="D55" s="38">
        <v>61</v>
      </c>
      <c r="E55" s="87">
        <v>5.5555555555555552E-2</v>
      </c>
      <c r="F55" s="87">
        <v>6.25E-2</v>
      </c>
      <c r="G55" s="87">
        <v>6.5972222222222224E-2</v>
      </c>
      <c r="H55" s="87">
        <v>6.9444444444444448E-2</v>
      </c>
      <c r="I55" s="87">
        <v>7.2916666666666671E-2</v>
      </c>
      <c r="J55" s="87">
        <v>7.2916666666666671E-2</v>
      </c>
      <c r="K55" s="23"/>
      <c r="L55" s="23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</row>
    <row r="56" spans="1:3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</row>
    <row r="57" spans="1:3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1" t="s">
        <v>43</v>
      </c>
      <c r="M57" s="32">
        <v>6</v>
      </c>
      <c r="N57" s="33">
        <v>7</v>
      </c>
      <c r="O57" s="33">
        <v>8</v>
      </c>
      <c r="P57" s="33">
        <v>9</v>
      </c>
      <c r="Q57" s="33">
        <v>1</v>
      </c>
      <c r="R57" s="33">
        <v>2</v>
      </c>
      <c r="S57" s="33">
        <v>3</v>
      </c>
      <c r="T57" s="33">
        <v>4</v>
      </c>
      <c r="U57" s="33">
        <v>1</v>
      </c>
      <c r="V57" s="33">
        <v>2</v>
      </c>
      <c r="W57" s="33">
        <v>3</v>
      </c>
      <c r="X57" s="33">
        <v>4</v>
      </c>
      <c r="Y57" s="33">
        <v>1</v>
      </c>
      <c r="Z57" s="33">
        <v>2</v>
      </c>
      <c r="AA57" s="33">
        <v>5</v>
      </c>
      <c r="AB57" s="33">
        <v>6</v>
      </c>
      <c r="AC57" s="35">
        <v>7</v>
      </c>
      <c r="AD57" s="36">
        <v>5</v>
      </c>
      <c r="AE57" s="9"/>
    </row>
    <row r="58" spans="1:3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8" t="s">
        <v>41</v>
      </c>
      <c r="M58" s="37" t="s">
        <v>42</v>
      </c>
      <c r="N58" s="37" t="s">
        <v>42</v>
      </c>
      <c r="O58" s="37" t="s">
        <v>42</v>
      </c>
      <c r="P58" s="37" t="s">
        <v>42</v>
      </c>
      <c r="Q58" s="37" t="s">
        <v>42</v>
      </c>
      <c r="R58" s="37" t="s">
        <v>42</v>
      </c>
      <c r="S58" s="37" t="s">
        <v>42</v>
      </c>
      <c r="T58" s="37" t="s">
        <v>42</v>
      </c>
      <c r="U58" s="37" t="s">
        <v>42</v>
      </c>
      <c r="V58" s="37" t="s">
        <v>42</v>
      </c>
      <c r="W58" s="37" t="s">
        <v>42</v>
      </c>
      <c r="X58" s="37" t="s">
        <v>42</v>
      </c>
      <c r="Y58" s="37" t="s">
        <v>42</v>
      </c>
      <c r="Z58" s="37" t="s">
        <v>42</v>
      </c>
      <c r="AA58" s="37" t="s">
        <v>42</v>
      </c>
      <c r="AB58" s="37" t="s">
        <v>42</v>
      </c>
      <c r="AC58" s="37" t="s">
        <v>42</v>
      </c>
      <c r="AD58" s="37" t="s">
        <v>42</v>
      </c>
    </row>
    <row r="59" spans="1:31">
      <c r="A59" s="23"/>
      <c r="B59" s="23"/>
      <c r="C59" s="23"/>
      <c r="D59" s="38" t="s">
        <v>17</v>
      </c>
      <c r="E59" s="38" t="s">
        <v>18</v>
      </c>
      <c r="F59" s="38" t="s">
        <v>19</v>
      </c>
      <c r="G59" s="38" t="s">
        <v>20</v>
      </c>
      <c r="H59" s="38" t="s">
        <v>21</v>
      </c>
      <c r="I59" s="38" t="s">
        <v>22</v>
      </c>
      <c r="J59" s="38" t="s">
        <v>23</v>
      </c>
      <c r="K59" s="38" t="s">
        <v>33</v>
      </c>
      <c r="L59" s="38" t="s">
        <v>34</v>
      </c>
      <c r="M59" s="39" t="s">
        <v>18</v>
      </c>
      <c r="N59" s="39" t="s">
        <v>18</v>
      </c>
      <c r="O59" s="39" t="s">
        <v>18</v>
      </c>
      <c r="P59" s="39" t="s">
        <v>19</v>
      </c>
      <c r="Q59" s="39" t="s">
        <v>20</v>
      </c>
      <c r="R59" s="39" t="s">
        <v>20</v>
      </c>
      <c r="S59" s="39" t="s">
        <v>21</v>
      </c>
      <c r="T59" s="39" t="s">
        <v>21</v>
      </c>
      <c r="U59" s="39" t="s">
        <v>21</v>
      </c>
      <c r="V59" s="39" t="s">
        <v>22</v>
      </c>
      <c r="W59" s="39" t="s">
        <v>23</v>
      </c>
      <c r="X59" s="39" t="s">
        <v>33</v>
      </c>
      <c r="Y59" s="39" t="s">
        <v>33</v>
      </c>
      <c r="Z59" s="39" t="s">
        <v>33</v>
      </c>
      <c r="AA59" s="39" t="s">
        <v>34</v>
      </c>
      <c r="AB59" s="39" t="s">
        <v>23</v>
      </c>
      <c r="AC59" s="39" t="s">
        <v>22</v>
      </c>
      <c r="AD59" s="39" t="s">
        <v>21</v>
      </c>
    </row>
    <row r="60" spans="1:31">
      <c r="A60" s="23"/>
      <c r="B60" s="40"/>
      <c r="C60" s="41" t="s">
        <v>24</v>
      </c>
      <c r="D60" s="40"/>
      <c r="E60" s="42">
        <v>6.9444444444444441E-3</v>
      </c>
      <c r="F60" s="42">
        <v>6.9444444444444441E-3</v>
      </c>
      <c r="G60" s="42">
        <v>6.9444444444444441E-3</v>
      </c>
      <c r="H60" s="42">
        <v>6.9444444444444441E-3</v>
      </c>
      <c r="I60" s="42">
        <v>6.9444444444444441E-3</v>
      </c>
      <c r="J60" s="42">
        <v>6.9444444444444441E-3</v>
      </c>
      <c r="K60" s="42">
        <v>6.9444444444444441E-3</v>
      </c>
      <c r="L60" s="42">
        <v>6.9444444444444441E-3</v>
      </c>
      <c r="M60" s="44">
        <f t="shared" ref="M60:AD60" si="26">M31</f>
        <v>9.0277777777777776E-2</v>
      </c>
      <c r="N60" s="44">
        <f t="shared" si="26"/>
        <v>0.14236111111111113</v>
      </c>
      <c r="O60" s="44">
        <f t="shared" si="26"/>
        <v>0.18402777777777779</v>
      </c>
      <c r="P60" s="44">
        <f t="shared" si="26"/>
        <v>0.22569444444444445</v>
      </c>
      <c r="Q60" s="44">
        <f t="shared" si="26"/>
        <v>0.2673611111111111</v>
      </c>
      <c r="R60" s="44">
        <f t="shared" si="26"/>
        <v>0.30902777777777779</v>
      </c>
      <c r="S60" s="44">
        <f t="shared" si="26"/>
        <v>0.35069444444444448</v>
      </c>
      <c r="T60" s="44">
        <f t="shared" si="26"/>
        <v>0.39236111111111116</v>
      </c>
      <c r="U60" s="44">
        <f t="shared" si="26"/>
        <v>0.44444444444444448</v>
      </c>
      <c r="V60" s="44">
        <f t="shared" si="26"/>
        <v>0.48611111111111116</v>
      </c>
      <c r="W60" s="44">
        <f t="shared" si="26"/>
        <v>0.53819444444444442</v>
      </c>
      <c r="X60" s="44">
        <f t="shared" si="26"/>
        <v>0.57986111111111105</v>
      </c>
      <c r="Y60" s="44">
        <f t="shared" si="26"/>
        <v>0.62152777777777768</v>
      </c>
      <c r="Z60" s="44">
        <f t="shared" si="26"/>
        <v>0.66319444444444431</v>
      </c>
      <c r="AA60" s="44">
        <f t="shared" si="26"/>
        <v>0.70486111111111094</v>
      </c>
      <c r="AB60" s="44">
        <f t="shared" si="26"/>
        <v>0.74652777777777757</v>
      </c>
      <c r="AC60" s="44">
        <f t="shared" si="26"/>
        <v>0.7881944444444442</v>
      </c>
      <c r="AD60" s="44">
        <f t="shared" si="26"/>
        <v>0.91319444444444442</v>
      </c>
      <c r="AE60" s="9"/>
    </row>
    <row r="61" spans="1:31">
      <c r="A61" s="23"/>
      <c r="B61" s="23"/>
      <c r="C61" s="45" t="s">
        <v>28</v>
      </c>
      <c r="D61" s="46"/>
      <c r="E61" s="47"/>
      <c r="F61" s="47"/>
      <c r="G61" s="47"/>
      <c r="H61" s="47"/>
      <c r="I61" s="47"/>
      <c r="J61" s="47"/>
      <c r="K61" s="47"/>
      <c r="L61" s="47"/>
      <c r="M61" s="98">
        <f t="shared" ref="M61:AD61" si="27">M32</f>
        <v>9.375E-2</v>
      </c>
      <c r="N61" s="99">
        <f t="shared" si="27"/>
        <v>0.14583333333333334</v>
      </c>
      <c r="O61" s="100">
        <f t="shared" si="27"/>
        <v>0.1875</v>
      </c>
      <c r="P61" s="101">
        <f t="shared" si="27"/>
        <v>0.22916666666666666</v>
      </c>
      <c r="Q61" s="51">
        <f t="shared" si="27"/>
        <v>0.27083333333333331</v>
      </c>
      <c r="R61" s="52">
        <f t="shared" si="27"/>
        <v>0.3125</v>
      </c>
      <c r="S61" s="53">
        <f t="shared" si="27"/>
        <v>0.35416666666666669</v>
      </c>
      <c r="T61" s="54">
        <f t="shared" si="27"/>
        <v>0.39583333333333337</v>
      </c>
      <c r="U61" s="51">
        <f t="shared" si="27"/>
        <v>0.44791666666666669</v>
      </c>
      <c r="V61" s="52">
        <f t="shared" si="27"/>
        <v>0.48958333333333337</v>
      </c>
      <c r="W61" s="53">
        <f t="shared" si="27"/>
        <v>0.54166666666666663</v>
      </c>
      <c r="X61" s="54">
        <f t="shared" si="27"/>
        <v>0.58333333333333326</v>
      </c>
      <c r="Y61" s="51">
        <f t="shared" si="27"/>
        <v>0.62499999999999989</v>
      </c>
      <c r="Z61" s="52">
        <f t="shared" si="27"/>
        <v>0.66666666666666652</v>
      </c>
      <c r="AA61" s="55">
        <f t="shared" si="27"/>
        <v>0.70833333333333315</v>
      </c>
      <c r="AB61" s="98">
        <f t="shared" si="27"/>
        <v>0.74999999999999978</v>
      </c>
      <c r="AC61" s="99">
        <f t="shared" si="27"/>
        <v>0.79166666666666641</v>
      </c>
      <c r="AD61" s="55">
        <f t="shared" si="27"/>
        <v>0.91666666666666663</v>
      </c>
      <c r="AE61" s="9"/>
    </row>
    <row r="62" spans="1:31">
      <c r="A62" s="23"/>
      <c r="B62" s="40"/>
      <c r="C62" s="41" t="s">
        <v>25</v>
      </c>
      <c r="D62" s="56"/>
      <c r="E62" s="57">
        <v>3.472222222222222E-3</v>
      </c>
      <c r="F62" s="57">
        <v>3.472222222222222E-3</v>
      </c>
      <c r="G62" s="57">
        <v>3.472222222222222E-3</v>
      </c>
      <c r="H62" s="57">
        <v>3.472222222222222E-3</v>
      </c>
      <c r="I62" s="57">
        <v>3.472222222222222E-3</v>
      </c>
      <c r="J62" s="57">
        <v>3.472222222222222E-3</v>
      </c>
      <c r="K62" s="57">
        <v>3.472222222222222E-3</v>
      </c>
      <c r="L62" s="57">
        <v>3.472222222222222E-3</v>
      </c>
      <c r="M62" s="104">
        <f t="shared" ref="M62:AD62" si="28">M33</f>
        <v>0.10416666666666667</v>
      </c>
      <c r="N62" s="63">
        <f t="shared" si="28"/>
        <v>0.15625</v>
      </c>
      <c r="O62" s="63">
        <f t="shared" si="28"/>
        <v>0.19791666666666666</v>
      </c>
      <c r="P62" s="63">
        <f t="shared" si="28"/>
        <v>0.23958333333333331</v>
      </c>
      <c r="Q62" s="61">
        <f t="shared" si="28"/>
        <v>0.28125</v>
      </c>
      <c r="R62" s="62">
        <f t="shared" si="28"/>
        <v>0.32291666666666669</v>
      </c>
      <c r="S62" s="63">
        <f t="shared" si="28"/>
        <v>0.36805555555555558</v>
      </c>
      <c r="T62" s="104">
        <f t="shared" si="28"/>
        <v>0.40972222222222227</v>
      </c>
      <c r="U62" s="61">
        <f t="shared" si="28"/>
        <v>0.46180555555555558</v>
      </c>
      <c r="V62" s="62">
        <f t="shared" si="28"/>
        <v>0.50694444444444453</v>
      </c>
      <c r="W62" s="63">
        <f t="shared" si="28"/>
        <v>0.55902777777777779</v>
      </c>
      <c r="X62" s="63">
        <f t="shared" si="28"/>
        <v>0.60069444444444442</v>
      </c>
      <c r="Y62" s="61">
        <f t="shared" si="28"/>
        <v>0.64236111111111105</v>
      </c>
      <c r="Z62" s="62">
        <f t="shared" si="28"/>
        <v>0.68402777777777768</v>
      </c>
      <c r="AA62" s="63">
        <f t="shared" si="28"/>
        <v>0.72916666666666652</v>
      </c>
      <c r="AB62" s="104">
        <f t="shared" si="28"/>
        <v>0.76736111111111094</v>
      </c>
      <c r="AC62" s="63">
        <f t="shared" si="28"/>
        <v>0.80902777777777757</v>
      </c>
      <c r="AD62" s="63">
        <f t="shared" si="28"/>
        <v>0.93055555555555547</v>
      </c>
      <c r="AE62" s="9"/>
    </row>
    <row r="63" spans="1:31">
      <c r="A63" s="23"/>
      <c r="B63" s="23"/>
      <c r="C63" s="45" t="s">
        <v>27</v>
      </c>
      <c r="D63" s="46">
        <v>5</v>
      </c>
      <c r="E63" s="64">
        <v>1.0416666666666666E-2</v>
      </c>
      <c r="F63" s="64">
        <v>1.0416666666666666E-2</v>
      </c>
      <c r="G63" s="64">
        <v>1.0416666666666666E-2</v>
      </c>
      <c r="H63" s="64">
        <v>1.3888888888888888E-2</v>
      </c>
      <c r="I63" s="64">
        <v>1.7361111111111112E-2</v>
      </c>
      <c r="J63" s="64">
        <v>1.7361111111111112E-2</v>
      </c>
      <c r="K63" s="64">
        <v>1.7361111111111112E-2</v>
      </c>
      <c r="L63" s="64">
        <v>2.0833333333333332E-2</v>
      </c>
      <c r="M63" s="98">
        <f t="shared" ref="M63:AD63" si="29">M34</f>
        <v>0.1076388888888889</v>
      </c>
      <c r="N63" s="99">
        <f t="shared" si="29"/>
        <v>0.15972222222222221</v>
      </c>
      <c r="O63" s="100">
        <f t="shared" si="29"/>
        <v>0.20138888888888887</v>
      </c>
      <c r="P63" s="101">
        <f t="shared" si="29"/>
        <v>0.24305555555555552</v>
      </c>
      <c r="Q63" s="68">
        <f t="shared" si="29"/>
        <v>0.28472222222222221</v>
      </c>
      <c r="R63" s="52">
        <f t="shared" si="29"/>
        <v>0.3263888888888889</v>
      </c>
      <c r="S63" s="53">
        <f t="shared" si="29"/>
        <v>0.37152777777777779</v>
      </c>
      <c r="T63" s="54">
        <f t="shared" si="29"/>
        <v>0.41319444444444448</v>
      </c>
      <c r="U63" s="68">
        <f t="shared" si="29"/>
        <v>0.46527777777777779</v>
      </c>
      <c r="V63" s="52">
        <f t="shared" si="29"/>
        <v>0.51041666666666674</v>
      </c>
      <c r="W63" s="53">
        <f t="shared" si="29"/>
        <v>0.5625</v>
      </c>
      <c r="X63" s="54">
        <f t="shared" si="29"/>
        <v>0.60416666666666663</v>
      </c>
      <c r="Y63" s="68">
        <f t="shared" si="29"/>
        <v>0.64583333333333326</v>
      </c>
      <c r="Z63" s="52">
        <f t="shared" si="29"/>
        <v>0.68749999999999989</v>
      </c>
      <c r="AA63" s="55">
        <f t="shared" si="29"/>
        <v>0.73263888888888873</v>
      </c>
      <c r="AB63" s="98">
        <f t="shared" si="29"/>
        <v>0.77083333333333315</v>
      </c>
      <c r="AC63" s="99">
        <f t="shared" si="29"/>
        <v>0.81249999999999978</v>
      </c>
      <c r="AD63" s="55">
        <f t="shared" si="29"/>
        <v>0.93402777777777768</v>
      </c>
      <c r="AE63" s="9"/>
    </row>
    <row r="64" spans="1:31">
      <c r="A64" s="23"/>
      <c r="B64" s="40"/>
      <c r="C64" s="41" t="s">
        <v>25</v>
      </c>
      <c r="D64" s="56"/>
      <c r="E64" s="69">
        <v>3.472222222222222E-3</v>
      </c>
      <c r="F64" s="69">
        <v>3.472222222222222E-3</v>
      </c>
      <c r="G64" s="69">
        <v>3.472222222222222E-3</v>
      </c>
      <c r="H64" s="69">
        <v>3.472222222222222E-3</v>
      </c>
      <c r="I64" s="69">
        <v>3.472222222222222E-3</v>
      </c>
      <c r="J64" s="69">
        <v>3.472222222222222E-3</v>
      </c>
      <c r="K64" s="69">
        <v>3.472222222222222E-3</v>
      </c>
      <c r="L64" s="69">
        <v>3.472222222222222E-3</v>
      </c>
      <c r="M64" s="104">
        <f t="shared" ref="M64:AD64" si="30">M35</f>
        <v>0.11805555555555557</v>
      </c>
      <c r="N64" s="63">
        <f t="shared" si="30"/>
        <v>0.17013888888888887</v>
      </c>
      <c r="O64" s="63">
        <f t="shared" si="30"/>
        <v>0.21180555555555552</v>
      </c>
      <c r="P64" s="63">
        <f t="shared" si="30"/>
        <v>0.25347222222222221</v>
      </c>
      <c r="Q64" s="61">
        <f t="shared" si="30"/>
        <v>0.2986111111111111</v>
      </c>
      <c r="R64" s="62">
        <f t="shared" si="30"/>
        <v>0.34027777777777779</v>
      </c>
      <c r="S64" s="63">
        <f t="shared" si="30"/>
        <v>0.38541666666666669</v>
      </c>
      <c r="T64" s="107">
        <f t="shared" si="30"/>
        <v>0.42708333333333337</v>
      </c>
      <c r="U64" s="61">
        <f t="shared" si="30"/>
        <v>0.47916666666666669</v>
      </c>
      <c r="V64" s="62">
        <f t="shared" si="30"/>
        <v>0.52430555555555558</v>
      </c>
      <c r="W64" s="63">
        <f t="shared" si="30"/>
        <v>0.57986111111111116</v>
      </c>
      <c r="X64" s="63">
        <f t="shared" si="30"/>
        <v>0.62152777777777779</v>
      </c>
      <c r="Y64" s="61">
        <f t="shared" si="30"/>
        <v>0.66319444444444442</v>
      </c>
      <c r="Z64" s="62">
        <f t="shared" si="30"/>
        <v>0.70486111111111105</v>
      </c>
      <c r="AA64" s="63">
        <f t="shared" si="30"/>
        <v>0.74999999999999989</v>
      </c>
      <c r="AB64" s="104">
        <f t="shared" si="30"/>
        <v>0.78819444444444431</v>
      </c>
      <c r="AC64" s="63">
        <f t="shared" si="30"/>
        <v>0.82638888888888862</v>
      </c>
      <c r="AD64" s="63">
        <f t="shared" si="30"/>
        <v>0.94791666666666652</v>
      </c>
      <c r="AE64" s="9"/>
    </row>
    <row r="65" spans="1:31">
      <c r="A65" s="23"/>
      <c r="B65" s="23"/>
      <c r="C65" s="45" t="s">
        <v>26</v>
      </c>
      <c r="D65" s="46">
        <v>8</v>
      </c>
      <c r="E65" s="73">
        <v>1.0416666666666666E-2</v>
      </c>
      <c r="F65" s="73">
        <v>1.0416666666666666E-2</v>
      </c>
      <c r="G65" s="73">
        <v>1.3888888888888888E-2</v>
      </c>
      <c r="H65" s="73">
        <v>1.3888888888888888E-2</v>
      </c>
      <c r="I65" s="73">
        <v>1.3888888888888888E-2</v>
      </c>
      <c r="J65" s="73">
        <v>1.7361111111111112E-2</v>
      </c>
      <c r="K65" s="73">
        <v>1.7361111111111112E-2</v>
      </c>
      <c r="L65" s="73">
        <v>1.7361111111111112E-2</v>
      </c>
      <c r="M65" s="98">
        <f t="shared" ref="M65:AD65" si="31">M36</f>
        <v>0.12152777777777779</v>
      </c>
      <c r="N65" s="99">
        <f t="shared" si="31"/>
        <v>0.17361111111111108</v>
      </c>
      <c r="O65" s="100">
        <f t="shared" si="31"/>
        <v>0.21527777777777773</v>
      </c>
      <c r="P65" s="101">
        <f t="shared" si="31"/>
        <v>0.25694444444444442</v>
      </c>
      <c r="Q65" s="77">
        <f t="shared" si="31"/>
        <v>0.30208333333333331</v>
      </c>
      <c r="R65" s="52">
        <f t="shared" si="31"/>
        <v>0.34375</v>
      </c>
      <c r="S65" s="53">
        <f t="shared" si="31"/>
        <v>0.3888888888888889</v>
      </c>
      <c r="T65" s="54">
        <f t="shared" si="31"/>
        <v>0.43055555555555558</v>
      </c>
      <c r="U65" s="77">
        <f t="shared" si="31"/>
        <v>0.4826388888888889</v>
      </c>
      <c r="V65" s="52">
        <f t="shared" si="31"/>
        <v>0.52777777777777779</v>
      </c>
      <c r="W65" s="53">
        <f t="shared" si="31"/>
        <v>0.58333333333333337</v>
      </c>
      <c r="X65" s="54">
        <f t="shared" si="31"/>
        <v>0.625</v>
      </c>
      <c r="Y65" s="77">
        <f t="shared" si="31"/>
        <v>0.66666666666666663</v>
      </c>
      <c r="Z65" s="52">
        <f t="shared" si="31"/>
        <v>0.70833333333333326</v>
      </c>
      <c r="AA65" s="55">
        <f t="shared" si="31"/>
        <v>0.7534722222222221</v>
      </c>
      <c r="AB65" s="98">
        <f t="shared" si="31"/>
        <v>0.79166666666666652</v>
      </c>
      <c r="AC65" s="99">
        <f t="shared" si="31"/>
        <v>0.82986111111111083</v>
      </c>
      <c r="AD65" s="55">
        <f t="shared" si="31"/>
        <v>0.95138888888888873</v>
      </c>
      <c r="AE65" s="9"/>
    </row>
    <row r="66" spans="1:31">
      <c r="A66" s="23"/>
      <c r="B66" s="23"/>
      <c r="C66" s="45" t="s">
        <v>3</v>
      </c>
      <c r="D66" s="46">
        <v>47</v>
      </c>
      <c r="E66" s="78">
        <v>2.4305555555555556E-2</v>
      </c>
      <c r="F66" s="78">
        <v>2.7777777777777776E-2</v>
      </c>
      <c r="G66" s="78">
        <v>2.7777777777777776E-2</v>
      </c>
      <c r="H66" s="78">
        <v>2.7777777777777776E-2</v>
      </c>
      <c r="I66" s="78">
        <v>2.7777777777777776E-2</v>
      </c>
      <c r="J66" s="78">
        <v>2.7777777777777776E-2</v>
      </c>
      <c r="K66" s="78">
        <v>3.125E-2</v>
      </c>
      <c r="L66" s="78">
        <v>3.125E-2</v>
      </c>
      <c r="M66" s="110">
        <f t="shared" ref="M66:AD66" si="32">M37</f>
        <v>0.14583333333333334</v>
      </c>
      <c r="N66" s="99">
        <f t="shared" si="32"/>
        <v>0.19791666666666663</v>
      </c>
      <c r="O66" s="100">
        <f t="shared" si="32"/>
        <v>0.23958333333333329</v>
      </c>
      <c r="P66" s="101">
        <f t="shared" si="32"/>
        <v>0.28472222222222221</v>
      </c>
      <c r="Q66" s="82">
        <f t="shared" si="32"/>
        <v>0.3298611111111111</v>
      </c>
      <c r="R66" s="52">
        <f t="shared" si="32"/>
        <v>0.37152777777777779</v>
      </c>
      <c r="S66" s="53">
        <f t="shared" si="32"/>
        <v>0.41666666666666669</v>
      </c>
      <c r="T66" s="54">
        <f t="shared" si="32"/>
        <v>0.45833333333333337</v>
      </c>
      <c r="U66" s="82">
        <f t="shared" si="32"/>
        <v>0.51041666666666663</v>
      </c>
      <c r="V66" s="52">
        <f t="shared" si="32"/>
        <v>0.55555555555555558</v>
      </c>
      <c r="W66" s="53">
        <f t="shared" si="32"/>
        <v>0.61111111111111116</v>
      </c>
      <c r="X66" s="54">
        <f t="shared" si="32"/>
        <v>0.65625</v>
      </c>
      <c r="Y66" s="82">
        <f t="shared" si="32"/>
        <v>0.69791666666666663</v>
      </c>
      <c r="Z66" s="52">
        <f t="shared" si="32"/>
        <v>0.73958333333333326</v>
      </c>
      <c r="AA66" s="55">
        <f t="shared" si="32"/>
        <v>0.7847222222222221</v>
      </c>
      <c r="AB66" s="110">
        <f t="shared" si="32"/>
        <v>0.81944444444444431</v>
      </c>
      <c r="AC66" s="99">
        <f t="shared" si="32"/>
        <v>0.85763888888888862</v>
      </c>
      <c r="AD66" s="55">
        <f t="shared" si="32"/>
        <v>0.97916666666666652</v>
      </c>
      <c r="AE66" s="9"/>
    </row>
    <row r="67" spans="1:31">
      <c r="A67" s="23"/>
      <c r="B67" s="40"/>
      <c r="C67" s="41" t="s">
        <v>29</v>
      </c>
      <c r="D67" s="40"/>
      <c r="E67" s="83">
        <v>3.472222222222222E-3</v>
      </c>
      <c r="F67" s="83">
        <v>3.472222222222222E-3</v>
      </c>
      <c r="G67" s="83">
        <v>3.472222222222222E-3</v>
      </c>
      <c r="H67" s="83">
        <v>3.472222222222222E-3</v>
      </c>
      <c r="I67" s="83">
        <v>3.472222222222222E-3</v>
      </c>
      <c r="J67" s="83">
        <v>3.472222222222222E-3</v>
      </c>
      <c r="K67" s="83">
        <v>3.472222222222222E-3</v>
      </c>
      <c r="L67" s="83">
        <v>3.472222222222222E-3</v>
      </c>
      <c r="M67" s="85">
        <f t="shared" ref="M67:AD67" si="33">M38</f>
        <v>0.14930555555555555</v>
      </c>
      <c r="N67" s="85">
        <f t="shared" si="33"/>
        <v>0.20138888888888884</v>
      </c>
      <c r="O67" s="85">
        <f t="shared" si="33"/>
        <v>0.2430555555555555</v>
      </c>
      <c r="P67" s="85">
        <f t="shared" si="33"/>
        <v>0.28819444444444442</v>
      </c>
      <c r="Q67" s="85">
        <f t="shared" si="33"/>
        <v>0.33333333333333331</v>
      </c>
      <c r="R67" s="85">
        <f t="shared" si="33"/>
        <v>0.375</v>
      </c>
      <c r="S67" s="85">
        <f t="shared" si="33"/>
        <v>0.4201388888888889</v>
      </c>
      <c r="T67" s="85">
        <f t="shared" si="33"/>
        <v>0.46180555555555558</v>
      </c>
      <c r="U67" s="85">
        <f t="shared" si="33"/>
        <v>0.51388888888888884</v>
      </c>
      <c r="V67" s="85">
        <f t="shared" si="33"/>
        <v>0.55902777777777779</v>
      </c>
      <c r="W67" s="85">
        <f t="shared" si="33"/>
        <v>0.61458333333333337</v>
      </c>
      <c r="X67" s="85">
        <f t="shared" si="33"/>
        <v>0.65972222222222221</v>
      </c>
      <c r="Y67" s="85">
        <f t="shared" si="33"/>
        <v>0.70138888888888884</v>
      </c>
      <c r="Z67" s="85">
        <f t="shared" si="33"/>
        <v>0.74305555555555547</v>
      </c>
      <c r="AA67" s="85">
        <f t="shared" si="33"/>
        <v>0.78819444444444431</v>
      </c>
      <c r="AB67" s="85">
        <f t="shared" si="33"/>
        <v>0.82291666666666652</v>
      </c>
      <c r="AC67" s="85">
        <f t="shared" si="33"/>
        <v>0.86111111111111083</v>
      </c>
      <c r="AD67" s="85">
        <f t="shared" si="33"/>
        <v>0.98263888888888873</v>
      </c>
      <c r="AE67" s="9"/>
    </row>
    <row r="68" spans="1:31">
      <c r="A68" s="23"/>
      <c r="B68" s="23"/>
      <c r="C68" s="86" t="s">
        <v>30</v>
      </c>
      <c r="D68" s="38">
        <v>60</v>
      </c>
      <c r="E68" s="87">
        <v>5.2083333333333336E-2</v>
      </c>
      <c r="F68" s="87">
        <v>5.5555555555555552E-2</v>
      </c>
      <c r="G68" s="87">
        <v>5.9027777777777776E-2</v>
      </c>
      <c r="H68" s="87">
        <v>6.25E-2</v>
      </c>
      <c r="I68" s="87">
        <v>6.5972222222222224E-2</v>
      </c>
      <c r="J68" s="87">
        <v>6.9444444444444448E-2</v>
      </c>
      <c r="K68" s="87">
        <v>7.2916666666666671E-2</v>
      </c>
      <c r="L68" s="87">
        <v>7.6388888888888895E-2</v>
      </c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</row>
    <row r="70" spans="1:3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31" ht="15" thickBot="1">
      <c r="A71" s="3"/>
      <c r="B71" s="3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1:31" ht="30" customHeight="1" thickBot="1">
      <c r="A72" s="3"/>
      <c r="B72" s="5"/>
      <c r="C72" s="111" t="s">
        <v>44</v>
      </c>
      <c r="D72" s="111" t="s">
        <v>1</v>
      </c>
      <c r="E72" s="111" t="s">
        <v>45</v>
      </c>
      <c r="F72" s="111" t="s">
        <v>46</v>
      </c>
      <c r="G72" s="111" t="s">
        <v>47</v>
      </c>
      <c r="H72" s="111" t="s">
        <v>45</v>
      </c>
      <c r="I72" s="111" t="s">
        <v>48</v>
      </c>
      <c r="J72" s="111" t="s">
        <v>49</v>
      </c>
      <c r="K72" s="111" t="s">
        <v>50</v>
      </c>
      <c r="L72" s="111" t="s">
        <v>49</v>
      </c>
      <c r="M72" s="111" t="s">
        <v>51</v>
      </c>
      <c r="N72" s="111" t="s">
        <v>52</v>
      </c>
      <c r="O72" s="111" t="s">
        <v>53</v>
      </c>
      <c r="P72" s="9"/>
    </row>
    <row r="73" spans="1:31" ht="15" thickBot="1">
      <c r="A73" s="3"/>
      <c r="B73" s="5"/>
      <c r="C73" s="10">
        <v>1</v>
      </c>
      <c r="D73" s="112" t="s">
        <v>3</v>
      </c>
      <c r="E73" s="113">
        <f>F73-"00:30"</f>
        <v>0.1875</v>
      </c>
      <c r="F73" s="113">
        <f>M48</f>
        <v>0.20833333333333334</v>
      </c>
      <c r="G73" s="113">
        <f>Y66</f>
        <v>0.69791666666666663</v>
      </c>
      <c r="H73" s="113">
        <f>G73+"00:30"</f>
        <v>0.71875</v>
      </c>
      <c r="I73" s="113">
        <f>$E$55+$G$68</f>
        <v>0.11458333333333333</v>
      </c>
      <c r="J73" s="113">
        <f>Q47-Q67</f>
        <v>2.4305555555555636E-2</v>
      </c>
      <c r="K73" s="113">
        <f>$E$55</f>
        <v>5.5555555555555552E-2</v>
      </c>
      <c r="L73" s="113">
        <f>U60-Q54</f>
        <v>2.0833333333333315E-2</v>
      </c>
      <c r="M73" s="113">
        <f>$H$68+$G$55+$K$68</f>
        <v>0.2013888888888889</v>
      </c>
      <c r="N73" s="114">
        <f>I73+K73+M73</f>
        <v>0.37152777777777779</v>
      </c>
      <c r="O73" s="113">
        <f>H73-E73</f>
        <v>0.53125</v>
      </c>
      <c r="P73" s="9"/>
    </row>
    <row r="74" spans="1:31" ht="15" thickBot="1">
      <c r="A74" s="3"/>
      <c r="B74" s="5"/>
      <c r="C74" s="115">
        <v>2</v>
      </c>
      <c r="D74" s="116" t="s">
        <v>3</v>
      </c>
      <c r="E74" s="113">
        <f t="shared" ref="E74:E81" si="34">F74-"00:30"</f>
        <v>0.22916666666666666</v>
      </c>
      <c r="F74" s="113">
        <f>N48</f>
        <v>0.25</v>
      </c>
      <c r="G74" s="113">
        <f>Z66</f>
        <v>0.73958333333333326</v>
      </c>
      <c r="H74" s="113">
        <f t="shared" ref="H74:H81" si="35">G74+"00:30"</f>
        <v>0.76041666666666663</v>
      </c>
      <c r="I74" s="113">
        <f>$E$55+$G$68</f>
        <v>0.11458333333333333</v>
      </c>
      <c r="J74" s="113">
        <f>R47-R67</f>
        <v>2.4305555555555636E-2</v>
      </c>
      <c r="K74" s="113">
        <f>$E$55</f>
        <v>5.5555555555555552E-2</v>
      </c>
      <c r="L74" s="113">
        <f>V60-R54</f>
        <v>2.0833333333333315E-2</v>
      </c>
      <c r="M74" s="113">
        <f>$I$68+$G$55+$K$68</f>
        <v>0.2048611111111111</v>
      </c>
      <c r="N74" s="117">
        <f t="shared" ref="N74:N81" si="36">I74+K74+M74</f>
        <v>0.375</v>
      </c>
      <c r="O74" s="113">
        <f>H74-E74</f>
        <v>0.53125</v>
      </c>
      <c r="P74" s="9"/>
    </row>
    <row r="75" spans="1:31" ht="15" thickBot="1">
      <c r="A75" s="3"/>
      <c r="B75" s="5"/>
      <c r="C75" s="118">
        <v>3</v>
      </c>
      <c r="D75" s="116" t="s">
        <v>3</v>
      </c>
      <c r="E75" s="113">
        <f t="shared" si="34"/>
        <v>0.26041666666666669</v>
      </c>
      <c r="F75" s="113">
        <f>O48</f>
        <v>0.28125</v>
      </c>
      <c r="G75" s="113">
        <f>W66</f>
        <v>0.61111111111111116</v>
      </c>
      <c r="H75" s="113">
        <f t="shared" si="35"/>
        <v>0.63194444444444453</v>
      </c>
      <c r="I75" s="113">
        <f>$E$55+$H$68</f>
        <v>0.11805555555555555</v>
      </c>
      <c r="J75" s="113">
        <f>S47-S67</f>
        <v>2.0833333333333426E-2</v>
      </c>
      <c r="K75" s="113">
        <f>$F$55</f>
        <v>6.25E-2</v>
      </c>
      <c r="L75" s="113">
        <f>W60-S54</f>
        <v>2.4305555555555469E-2</v>
      </c>
      <c r="M75" s="113">
        <f>$J$68</f>
        <v>6.9444444444444448E-2</v>
      </c>
      <c r="N75" s="113">
        <f t="shared" si="36"/>
        <v>0.25</v>
      </c>
      <c r="O75" s="113">
        <f t="shared" ref="O75:O77" si="37">H75-E75</f>
        <v>0.37152777777777785</v>
      </c>
      <c r="P75" s="9"/>
    </row>
    <row r="76" spans="1:31" ht="15" thickBot="1">
      <c r="A76" s="3"/>
      <c r="B76" s="5"/>
      <c r="C76" s="119">
        <v>4</v>
      </c>
      <c r="D76" s="116" t="s">
        <v>3</v>
      </c>
      <c r="E76" s="113">
        <f t="shared" si="34"/>
        <v>0.30208333333333337</v>
      </c>
      <c r="F76" s="113">
        <f>P48</f>
        <v>0.32291666666666669</v>
      </c>
      <c r="G76" s="113">
        <f>X66</f>
        <v>0.65625</v>
      </c>
      <c r="H76" s="113">
        <f t="shared" si="35"/>
        <v>0.67708333333333337</v>
      </c>
      <c r="I76" s="113">
        <f>$E$55+$H$68</f>
        <v>0.11805555555555555</v>
      </c>
      <c r="J76" s="113">
        <f>T47-T67</f>
        <v>1.0416666666666685E-2</v>
      </c>
      <c r="K76" s="113">
        <f>$J$55</f>
        <v>7.2916666666666671E-2</v>
      </c>
      <c r="L76" s="113">
        <f>X60-T54</f>
        <v>2.4305555555555469E-2</v>
      </c>
      <c r="M76" s="113">
        <f>$K$68</f>
        <v>7.2916666666666671E-2</v>
      </c>
      <c r="N76" s="113">
        <f t="shared" si="36"/>
        <v>0.2638888888888889</v>
      </c>
      <c r="O76" s="113">
        <f t="shared" si="37"/>
        <v>0.375</v>
      </c>
      <c r="P76" s="9"/>
    </row>
    <row r="77" spans="1:31" ht="15" thickBot="1">
      <c r="A77" s="3"/>
      <c r="B77" s="5"/>
      <c r="C77" s="120">
        <v>5</v>
      </c>
      <c r="D77" s="116" t="s">
        <v>3</v>
      </c>
      <c r="E77" s="113">
        <f t="shared" si="34"/>
        <v>0.59374999999999989</v>
      </c>
      <c r="F77" s="113">
        <f>W48</f>
        <v>0.61458333333333326</v>
      </c>
      <c r="G77" s="113">
        <f>AD66</f>
        <v>0.97916666666666652</v>
      </c>
      <c r="H77" s="113">
        <f t="shared" si="35"/>
        <v>0.99999999999999989</v>
      </c>
      <c r="I77" s="113">
        <f>$G$55+$L$68</f>
        <v>0.1423611111111111</v>
      </c>
      <c r="J77" s="113">
        <f>AB47-AA67</f>
        <v>3.8194444444444642E-2</v>
      </c>
      <c r="K77" s="113">
        <f>$I$55+H68</f>
        <v>0.13541666666666669</v>
      </c>
      <c r="L77" s="121"/>
      <c r="M77" s="121"/>
      <c r="N77" s="113">
        <f t="shared" si="36"/>
        <v>0.27777777777777779</v>
      </c>
      <c r="O77" s="113">
        <f t="shared" si="37"/>
        <v>0.40625</v>
      </c>
      <c r="P77" s="9"/>
    </row>
    <row r="78" spans="1:31" ht="15" thickBot="1">
      <c r="A78" s="3"/>
      <c r="B78" s="5"/>
      <c r="C78" s="122">
        <v>6</v>
      </c>
      <c r="D78" s="116" t="s">
        <v>3</v>
      </c>
      <c r="E78" s="113">
        <f t="shared" si="34"/>
        <v>0.64583333333333326</v>
      </c>
      <c r="F78" s="113">
        <f>X48</f>
        <v>0.66666666666666663</v>
      </c>
      <c r="G78" s="113">
        <f>M66</f>
        <v>0.14583333333333334</v>
      </c>
      <c r="H78" s="113">
        <f t="shared" si="35"/>
        <v>0.16666666666666669</v>
      </c>
      <c r="I78" s="113">
        <f>$G$55+$J$68</f>
        <v>0.13541666666666669</v>
      </c>
      <c r="J78" s="113">
        <f>AC47-AB67</f>
        <v>4.5138888888889062E-2</v>
      </c>
      <c r="K78" s="113">
        <f>$I$55+E68</f>
        <v>0.125</v>
      </c>
      <c r="L78" s="121"/>
      <c r="M78" s="121"/>
      <c r="N78" s="113">
        <f t="shared" si="36"/>
        <v>0.26041666666666669</v>
      </c>
      <c r="O78" s="113">
        <f>H78-E78+1</f>
        <v>0.52083333333333348</v>
      </c>
      <c r="P78" s="9"/>
    </row>
    <row r="79" spans="1:31" ht="15" thickBot="1">
      <c r="A79" s="3"/>
      <c r="B79" s="5"/>
      <c r="C79" s="123">
        <v>7</v>
      </c>
      <c r="D79" s="116" t="s">
        <v>3</v>
      </c>
      <c r="E79" s="113">
        <f t="shared" si="34"/>
        <v>0.68749999999999989</v>
      </c>
      <c r="F79" s="113">
        <f>Y48</f>
        <v>0.70833333333333326</v>
      </c>
      <c r="G79" s="113">
        <f>N66</f>
        <v>0.19791666666666663</v>
      </c>
      <c r="H79" s="113">
        <f t="shared" si="35"/>
        <v>0.21874999999999997</v>
      </c>
      <c r="I79" s="113">
        <f>$G$55</f>
        <v>6.5972222222222224E-2</v>
      </c>
      <c r="J79" s="113">
        <f>N67-AD47+1</f>
        <v>0.29166666666666663</v>
      </c>
      <c r="K79" s="113">
        <f>$E$68</f>
        <v>5.2083333333333336E-2</v>
      </c>
      <c r="L79" s="121"/>
      <c r="M79" s="121"/>
      <c r="N79" s="113">
        <f t="shared" si="36"/>
        <v>0.11805555555555555</v>
      </c>
      <c r="O79" s="117">
        <f>H79-E79+1</f>
        <v>0.53125000000000011</v>
      </c>
      <c r="P79" s="124" t="s">
        <v>54</v>
      </c>
    </row>
    <row r="80" spans="1:31" ht="15" thickBot="1">
      <c r="A80" s="3"/>
      <c r="B80" s="5"/>
      <c r="C80" s="125">
        <v>8</v>
      </c>
      <c r="D80" s="126" t="s">
        <v>3</v>
      </c>
      <c r="E80" s="127">
        <f t="shared" si="34"/>
        <v>0.72916666666666652</v>
      </c>
      <c r="F80" s="113">
        <f>Z48</f>
        <v>0.74999999999999989</v>
      </c>
      <c r="G80" s="127">
        <f>O66</f>
        <v>0.23958333333333329</v>
      </c>
      <c r="H80" s="127">
        <f t="shared" si="35"/>
        <v>0.26041666666666663</v>
      </c>
      <c r="I80" s="113">
        <f t="shared" ref="I80" si="38">$G$55</f>
        <v>6.5972222222222224E-2</v>
      </c>
      <c r="J80" s="113">
        <f>O60-Z54+1</f>
        <v>0.36458333333333359</v>
      </c>
      <c r="K80" s="113">
        <f>$E$68</f>
        <v>5.2083333333333336E-2</v>
      </c>
      <c r="L80" s="127"/>
      <c r="M80" s="127"/>
      <c r="N80" s="127">
        <f t="shared" si="36"/>
        <v>0.11805555555555555</v>
      </c>
      <c r="O80" s="117">
        <f t="shared" ref="O80:O81" si="39">H80-E80+1</f>
        <v>0.53125000000000011</v>
      </c>
      <c r="P80" s="124" t="s">
        <v>54</v>
      </c>
    </row>
    <row r="81" spans="1:22" ht="15" thickBot="1">
      <c r="A81" s="3"/>
      <c r="B81" s="5"/>
      <c r="C81" s="128">
        <v>9</v>
      </c>
      <c r="D81" s="129" t="s">
        <v>3</v>
      </c>
      <c r="E81" s="130">
        <f t="shared" si="34"/>
        <v>0.77083333333333315</v>
      </c>
      <c r="F81" s="130">
        <f>AA48</f>
        <v>0.79166666666666652</v>
      </c>
      <c r="G81" s="130">
        <f>P66</f>
        <v>0.28472222222222221</v>
      </c>
      <c r="H81" s="130">
        <f t="shared" si="35"/>
        <v>0.30555555555555552</v>
      </c>
      <c r="I81" s="113">
        <f>$I$55</f>
        <v>7.2916666666666671E-2</v>
      </c>
      <c r="J81" s="113">
        <f>P61-AA53+1</f>
        <v>0.36458333333333337</v>
      </c>
      <c r="K81" s="113">
        <f>$E$68</f>
        <v>5.2083333333333336E-2</v>
      </c>
      <c r="L81" s="130"/>
      <c r="M81" s="130"/>
      <c r="N81" s="130">
        <f t="shared" si="36"/>
        <v>0.125</v>
      </c>
      <c r="O81" s="117">
        <f t="shared" si="39"/>
        <v>0.53472222222222232</v>
      </c>
      <c r="P81" s="124" t="s">
        <v>54</v>
      </c>
    </row>
    <row r="82" spans="1:22">
      <c r="A82" s="3"/>
      <c r="B82" s="5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</row>
    <row r="83" spans="1:22">
      <c r="A83" s="3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</sheetData>
  <sheetProtection sheet="1" objects="1" scenarios="1"/>
  <mergeCells count="1">
    <mergeCell ref="M12:AD12"/>
  </mergeCells>
  <dataValidations count="1">
    <dataValidation type="custom" allowBlank="1" showInputMessage="1" showErrorMessage="1" promptTitle="Protected Cell" prompt="This cell is protected and cannot be modified." sqref="A1:RY1" xr:uid="{91E02303-4853-499B-B583-E65B791C6049}">
      <formula1>FALSE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Michela Merolle</dc:creator>
  <cp:keywords/>
  <dc:description/>
  <cp:lastModifiedBy/>
  <cp:revision/>
  <dcterms:created xsi:type="dcterms:W3CDTF">2026-07-29T06:25:20Z</dcterms:created>
  <dcterms:modified xsi:type="dcterms:W3CDTF">2026-08-12T17:03:54Z</dcterms:modified>
  <cp:category/>
  <cp:contentStatus/>
</cp:coreProperties>
</file>