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mag.local\data\Group\COMMREL\Personal Folders\W Sinfield\macc\MACC Managing Director Reports\July 2017\"/>
    </mc:Choice>
  </mc:AlternateContent>
  <bookViews>
    <workbookView xWindow="360" yWindow="300" windowWidth="12120" windowHeight="9090"/>
  </bookViews>
  <sheets>
    <sheet name="May 2017" sheetId="1" r:id="rId1"/>
  </sheets>
  <definedNames>
    <definedName name="_xlnm.Print_Area" localSheetId="0">'May 2017'!$A$1:$I$29</definedName>
  </definedNames>
  <calcPr calcId="171027"/>
</workbook>
</file>

<file path=xl/calcChain.xml><?xml version="1.0" encoding="utf-8"?>
<calcChain xmlns="http://schemas.openxmlformats.org/spreadsheetml/2006/main">
  <c r="H23" i="1" l="1"/>
  <c r="H16" i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<sst xmlns="http://schemas.openxmlformats.org/spreadsheetml/2006/main" count="36" uniqueCount="21">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</sst>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42856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2925</v>
      </c>
      <c r="C12" s="24">
        <v>3167</v>
      </c>
      <c r="D12" s="23">
        <f>C12/B12*100-100</f>
        <v>8.2735042735042867</v>
      </c>
      <c r="E12" s="28">
        <v>5789</v>
      </c>
      <c r="F12" s="24">
        <v>6216</v>
      </c>
      <c r="G12" s="33">
        <f>F12/E12*100-100</f>
        <v>7.3760580411124579</v>
      </c>
      <c r="H12" s="28">
        <v>34948</v>
      </c>
      <c r="I12" s="23">
        <v>0.91</v>
      </c>
      <c r="K12" s="26"/>
    </row>
    <row r="13" spans="1:11" x14ac:dyDescent="0.25">
      <c r="A13" s="4" t="s">
        <v>11</v>
      </c>
      <c r="B13" s="28">
        <v>12171</v>
      </c>
      <c r="C13" s="24">
        <v>13411</v>
      </c>
      <c r="D13" s="23">
        <f>C13/B13*100-100</f>
        <v>10.188152164982341</v>
      </c>
      <c r="E13" s="28">
        <v>22725</v>
      </c>
      <c r="F13" s="24">
        <v>25291</v>
      </c>
      <c r="G13" s="33">
        <f>F13/E13*100-100</f>
        <v>11.291529152915288</v>
      </c>
      <c r="H13" s="28">
        <v>141098</v>
      </c>
      <c r="I13" s="23">
        <v>19.239999999999998</v>
      </c>
      <c r="K13" s="26"/>
    </row>
    <row r="14" spans="1:11" x14ac:dyDescent="0.25">
      <c r="A14" s="4" t="s">
        <v>12</v>
      </c>
      <c r="B14" s="28">
        <v>1345</v>
      </c>
      <c r="C14" s="24">
        <v>1411</v>
      </c>
      <c r="D14" s="23">
        <f>C14/B14*100-100</f>
        <v>4.9070631970260337</v>
      </c>
      <c r="E14" s="28">
        <v>2094</v>
      </c>
      <c r="F14" s="24">
        <v>2173</v>
      </c>
      <c r="G14" s="33">
        <f>F14/E14*100-100</f>
        <v>3.7726838586437594</v>
      </c>
      <c r="H14" s="28">
        <v>13933</v>
      </c>
      <c r="I14" s="23">
        <v>-16.91</v>
      </c>
      <c r="K14" s="26"/>
    </row>
    <row r="15" spans="1:11" x14ac:dyDescent="0.25">
      <c r="A15" s="4" t="s">
        <v>13</v>
      </c>
      <c r="B15" s="28">
        <v>960</v>
      </c>
      <c r="C15" s="24">
        <v>950</v>
      </c>
      <c r="D15" s="23">
        <f>C15/B15*100-100</f>
        <v>-1.0416666666666572</v>
      </c>
      <c r="E15" s="28">
        <v>1720</v>
      </c>
      <c r="F15" s="24">
        <v>1674</v>
      </c>
      <c r="G15" s="33">
        <f>F15/E15*100-100</f>
        <v>-2.6744186046511658</v>
      </c>
      <c r="H15" s="28">
        <v>9643</v>
      </c>
      <c r="I15" s="23">
        <v>3.9</v>
      </c>
      <c r="K15" s="26"/>
    </row>
    <row r="16" spans="1:11" x14ac:dyDescent="0.25">
      <c r="A16" s="4" t="s">
        <v>8</v>
      </c>
      <c r="B16" s="28">
        <f>SUM(B12:B15)</f>
        <v>17401</v>
      </c>
      <c r="C16" s="24">
        <f>SUM(C12:C15)</f>
        <v>18939</v>
      </c>
      <c r="D16" s="23">
        <f>C16/B16*100-100</f>
        <v>8.8385724958335743</v>
      </c>
      <c r="E16" s="28">
        <f>SUM(E12:E15)</f>
        <v>32328</v>
      </c>
      <c r="F16" s="24">
        <f>SUM(F12:F15)</f>
        <v>35354</v>
      </c>
      <c r="G16" s="33">
        <f>F16/E16*100-100</f>
        <v>9.3603068547389228</v>
      </c>
      <c r="H16" s="28">
        <f>SUM(H12:H15)</f>
        <v>199622</v>
      </c>
      <c r="I16" s="23">
        <v>11.51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188428</v>
      </c>
      <c r="C19" s="24">
        <v>201541</v>
      </c>
      <c r="D19" s="23">
        <f>C19/B19*100-100</f>
        <v>6.9591568132124593</v>
      </c>
      <c r="E19" s="28">
        <v>380055</v>
      </c>
      <c r="F19" s="24">
        <v>404369</v>
      </c>
      <c r="G19" s="33">
        <f>F19/E19*100-100</f>
        <v>6.3974950993935096</v>
      </c>
      <c r="H19" s="28">
        <v>2329167</v>
      </c>
      <c r="I19" s="23">
        <v>1.47</v>
      </c>
      <c r="K19" s="26"/>
    </row>
    <row r="20" spans="1:11" x14ac:dyDescent="0.25">
      <c r="A20" s="4" t="s">
        <v>11</v>
      </c>
      <c r="B20" s="28">
        <v>1779997</v>
      </c>
      <c r="C20" s="24">
        <v>2037516</v>
      </c>
      <c r="D20" s="23">
        <f>C20/B20*100-100</f>
        <v>14.467383933793144</v>
      </c>
      <c r="E20" s="28">
        <v>3361468</v>
      </c>
      <c r="F20" s="24">
        <v>3933708</v>
      </c>
      <c r="G20" s="33">
        <f>F20/E20*100-100</f>
        <v>17.0235147263041</v>
      </c>
      <c r="H20" s="28">
        <v>21614257</v>
      </c>
      <c r="I20" s="23">
        <v>20.11</v>
      </c>
      <c r="K20" s="26"/>
    </row>
    <row r="21" spans="1:11" x14ac:dyDescent="0.25">
      <c r="A21" s="4" t="s">
        <v>12</v>
      </c>
      <c r="B21" s="28">
        <v>274889</v>
      </c>
      <c r="C21" s="24">
        <v>269832</v>
      </c>
      <c r="D21" s="23">
        <f>C21/B21*100-100</f>
        <v>-1.839651641207908</v>
      </c>
      <c r="E21" s="28">
        <v>420847</v>
      </c>
      <c r="F21" s="24">
        <v>416211</v>
      </c>
      <c r="G21" s="33">
        <f>F21/E21*100-100</f>
        <v>-1.101587988033657</v>
      </c>
      <c r="H21" s="28">
        <v>2835831</v>
      </c>
      <c r="I21" s="23">
        <v>-20.78</v>
      </c>
      <c r="K21" s="26"/>
    </row>
    <row r="22" spans="1:11" x14ac:dyDescent="0.25">
      <c r="A22" s="4" t="s">
        <v>13</v>
      </c>
      <c r="B22" s="28">
        <v>875</v>
      </c>
      <c r="C22" s="24">
        <v>1460</v>
      </c>
      <c r="D22" s="23">
        <f>C22/B22*100-100</f>
        <v>66.857142857142861</v>
      </c>
      <c r="E22" s="28">
        <v>1930</v>
      </c>
      <c r="F22" s="24">
        <v>2355</v>
      </c>
      <c r="G22" s="33">
        <f>F22/E22*100-100</f>
        <v>22.020725388601022</v>
      </c>
      <c r="H22" s="28">
        <v>16033</v>
      </c>
      <c r="I22" s="23">
        <v>27.21</v>
      </c>
      <c r="K22" s="26"/>
    </row>
    <row r="23" spans="1:11" x14ac:dyDescent="0.25">
      <c r="A23" s="4" t="s">
        <v>8</v>
      </c>
      <c r="B23" s="28">
        <f>SUM(B19:B22)</f>
        <v>2244189</v>
      </c>
      <c r="C23" s="24">
        <f>SUM(C19:C22)</f>
        <v>2510349</v>
      </c>
      <c r="D23" s="23">
        <f>C23/B23*100-100</f>
        <v>11.859963666161804</v>
      </c>
      <c r="E23" s="28">
        <f>SUM(E19:E22)</f>
        <v>4164300</v>
      </c>
      <c r="F23" s="24">
        <f>SUM(F19:F22)</f>
        <v>4756643</v>
      </c>
      <c r="G23" s="33">
        <f>F23/E23*100-100</f>
        <v>14.224311408880254</v>
      </c>
      <c r="H23" s="28">
        <f>SUM(H19:H22)</f>
        <v>26795288</v>
      </c>
      <c r="I23" s="23">
        <v>12.19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2249802</v>
      </c>
      <c r="C26" s="24">
        <v>2522105</v>
      </c>
      <c r="D26" s="23">
        <f>C26/B26*100-100</f>
        <v>12.10342065657332</v>
      </c>
      <c r="E26" s="28">
        <v>4176350</v>
      </c>
      <c r="F26" s="24">
        <v>4776245</v>
      </c>
      <c r="G26" s="33">
        <f>F26/E26*100-100</f>
        <v>14.364097836627693</v>
      </c>
      <c r="H26" s="28">
        <v>26907212</v>
      </c>
      <c r="I26" s="23">
        <v>13.57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9335</v>
      </c>
      <c r="C29" s="24">
        <v>10541</v>
      </c>
      <c r="D29" s="23">
        <f>C29/B29*100-100</f>
        <v>12.919121585431185</v>
      </c>
      <c r="E29" s="28">
        <v>18518</v>
      </c>
      <c r="F29" s="24">
        <v>19879</v>
      </c>
      <c r="G29" s="33">
        <f>F29/E29*100-100</f>
        <v>7.3496057889620943</v>
      </c>
      <c r="H29" s="28">
        <v>117727</v>
      </c>
      <c r="I29" s="23">
        <v>12.38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7:H28 D26 G26 D29 G29 I17:I18 I24:I25 I27:I28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2017</vt:lpstr>
      <vt:lpstr>'May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Jonathan Challis</cp:lastModifiedBy>
  <cp:lastPrinted>2006-05-16T13:38:49Z</cp:lastPrinted>
  <dcterms:created xsi:type="dcterms:W3CDTF">2002-10-02T08:46:16Z</dcterms:created>
  <dcterms:modified xsi:type="dcterms:W3CDTF">2017-06-24T22:57:59Z</dcterms:modified>
</cp:coreProperties>
</file>