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magairports.sharepoint.com/sites/GrpStrategy/Shared Documents/Corporate Strategy Files/Aviation Pricing and Forecasting/4. Monthy Reporting/2026_27/3. Jun-26/"/>
    </mc:Choice>
  </mc:AlternateContent>
  <xr:revisionPtr revIDLastSave="96" documentId="8_{F5214180-DF68-4B00-9C0F-E705FD64CF0C}" xr6:coauthVersionLast="47" xr6:coauthVersionMax="47" xr10:uidLastSave="{62524C28-DBC2-4226-AED2-E5FE03CA976A}"/>
  <bookViews>
    <workbookView xWindow="-120" yWindow="-16320" windowWidth="29040" windowHeight="15720" xr2:uid="{00000000-000D-0000-FFFF-FFFF00000000}"/>
  </bookViews>
  <sheets>
    <sheet name="May" sheetId="1" r:id="rId1"/>
  </sheets>
  <definedNames>
    <definedName name="_xlnm.Print_Area" localSheetId="0">May!$A$1:$I$29</definedName>
  </definedNames>
  <calcPr calcId="191028" concurrentManualCount="1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H23" i="1"/>
  <c r="F23" i="1"/>
  <c r="G29" i="1" l="1"/>
  <c r="D29" i="1"/>
  <c r="E16" i="1" l="1"/>
  <c r="C16" i="1"/>
  <c r="B16" i="1"/>
  <c r="E23" i="1" l="1"/>
  <c r="F16" i="1" l="1"/>
  <c r="G26" i="1" l="1"/>
  <c r="C23" i="1" l="1"/>
  <c r="B23" i="1"/>
  <c r="D13" i="1" l="1"/>
  <c r="D14" i="1"/>
  <c r="D15" i="1"/>
  <c r="D12" i="1"/>
  <c r="D20" i="1"/>
  <c r="D21" i="1"/>
  <c r="D22" i="1"/>
  <c r="D19" i="1"/>
  <c r="G12" i="1"/>
  <c r="G14" i="1"/>
  <c r="G15" i="1"/>
  <c r="G19" i="1"/>
  <c r="G20" i="1"/>
  <c r="G21" i="1"/>
  <c r="G22" i="1"/>
  <c r="D26" i="1"/>
  <c r="G13" i="1"/>
  <c r="D23" i="1" l="1"/>
  <c r="G23" i="1"/>
  <c r="G16" i="1"/>
  <c r="D16" i="1"/>
</calcChain>
</file>

<file path=xl/sharedStrings.xml><?xml version="1.0" encoding="utf-8"?>
<sst xmlns="http://schemas.openxmlformats.org/spreadsheetml/2006/main" count="36" uniqueCount="21">
  <si>
    <t>MANCHESTER AIRPORT</t>
  </si>
  <si>
    <t xml:space="preserve">   MONTH</t>
  </si>
  <si>
    <t xml:space="preserve">  FINANCIAL YEAR TO DATE</t>
  </si>
  <si>
    <t>MOVING</t>
  </si>
  <si>
    <t xml:space="preserve"> LAST YEAR</t>
  </si>
  <si>
    <t xml:space="preserve"> THIS YEAR</t>
  </si>
  <si>
    <t xml:space="preserve"> % ACTUAL</t>
  </si>
  <si>
    <t>ANNUAL</t>
  </si>
  <si>
    <t>% CHANGE</t>
  </si>
  <si>
    <t xml:space="preserve"> ACTUAL</t>
  </si>
  <si>
    <t xml:space="preserve"> /LAST YEAR</t>
  </si>
  <si>
    <t>TOTAL</t>
  </si>
  <si>
    <t>AIRCRAFT MOVEMENTS</t>
  </si>
  <si>
    <t>DOMESTIC</t>
  </si>
  <si>
    <t>SCHED INT</t>
  </si>
  <si>
    <t>CHARTER</t>
  </si>
  <si>
    <t>OTHER</t>
  </si>
  <si>
    <t>TERMINAL PASSENGERS</t>
  </si>
  <si>
    <t>TOTAL PASSENGERS (INCL. TRANSIT)</t>
  </si>
  <si>
    <t>FREIGHT (INCL. MAIL) TONNES</t>
  </si>
  <si>
    <t>MONTHLY TRAFFIC STATISTICS FOR  2026/27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</si>
</sst>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-yy"/>
    <numFmt numFmtId="165" formatCode="0.0"/>
  </numFmts>
  <fonts count="10" x14ac:knownFonts="1">
    <font>
      <sz val="12"/>
      <name val="Times New Roman"/>
    </font>
    <font>
      <sz val="12"/>
      <name val="Times New Roman"/>
      <family val="1"/>
    </font>
    <font>
      <b/>
      <u/>
      <sz val="12"/>
      <name val="Times New Roman"/>
      <family val="1"/>
    </font>
    <font>
      <b/>
      <i/>
      <sz val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8"/>
      <name val="Terminal"/>
      <family val="3"/>
      <charset val="255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ck">
        <color indexed="8"/>
      </left>
      <right/>
      <top/>
      <bottom/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0" fillId="0" borderId="2" xfId="0" applyBorder="1"/>
    <xf numFmtId="0" fontId="0" fillId="0" borderId="3" xfId="0" applyBorder="1"/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3" fontId="4" fillId="2" borderId="0" xfId="0" applyNumberFormat="1" applyFont="1" applyFill="1"/>
    <xf numFmtId="0" fontId="8" fillId="0" borderId="0" xfId="0" applyFont="1" applyAlignment="1">
      <alignment horizontal="centerContinuous"/>
    </xf>
    <xf numFmtId="164" fontId="9" fillId="0" borderId="0" xfId="0" applyNumberFormat="1" applyFont="1" applyAlignment="1">
      <alignment horizontal="center"/>
    </xf>
    <xf numFmtId="2" fontId="4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10" fontId="0" fillId="0" borderId="0" xfId="0" applyNumberFormat="1"/>
    <xf numFmtId="3" fontId="4" fillId="2" borderId="1" xfId="0" applyNumberFormat="1" applyFont="1" applyFill="1" applyBorder="1"/>
    <xf numFmtId="3" fontId="4" fillId="0" borderId="1" xfId="0" applyNumberFormat="1" applyFont="1" applyBorder="1"/>
    <xf numFmtId="4" fontId="0" fillId="0" borderId="0" xfId="0" applyNumberFormat="1"/>
    <xf numFmtId="0" fontId="0" fillId="0" borderId="5" xfId="0" applyBorder="1"/>
    <xf numFmtId="2" fontId="4" fillId="2" borderId="6" xfId="0" applyNumberFormat="1" applyFont="1" applyFill="1" applyBorder="1"/>
    <xf numFmtId="2" fontId="4" fillId="0" borderId="6" xfId="0" applyNumberFormat="1" applyFont="1" applyBorder="1"/>
    <xf numFmtId="0" fontId="0" fillId="2" borderId="1" xfId="0" applyFill="1" applyBorder="1"/>
    <xf numFmtId="0" fontId="0" fillId="0" borderId="1" xfId="0" applyBorder="1"/>
    <xf numFmtId="3" fontId="4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165" fontId="0" fillId="0" borderId="0" xfId="0" applyNumberFormat="1"/>
    <xf numFmtId="165" fontId="0" fillId="0" borderId="4" xfId="0" applyNumberFormat="1" applyBorder="1"/>
    <xf numFmtId="165" fontId="0" fillId="2" borderId="0" xfId="0" applyNumberFormat="1" applyFill="1"/>
    <xf numFmtId="1" fontId="0" fillId="0" borderId="0" xfId="0" applyNumberFormat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0" xfId="0" applyNumberFormat="1" applyFont="1"/>
    <xf numFmtId="0" fontId="4" fillId="0" borderId="0" xfId="0" applyFont="1" applyAlignment="1">
      <alignment horizontal="center"/>
    </xf>
    <xf numFmtId="2" fontId="4" fillId="2" borderId="0" xfId="0" applyNumberFormat="1" applyFont="1" applyFill="1"/>
    <xf numFmtId="165" fontId="4" fillId="2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2</xdr:row>
          <xdr:rowOff>38100</xdr:rowOff>
        </xdr:from>
        <xdr:to>
          <xdr:col>9</xdr:col>
          <xdr:colOff>0</xdr:colOff>
          <xdr:row>5</xdr:row>
          <xdr:rowOff>152400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M38"/>
  <sheetViews>
    <sheetView tabSelected="1" showOutlineSymbols="0" zoomScale="80" zoomScaleNormal="80" workbookViewId="0">
      <selection activeCell="I29" sqref="I29"/>
    </sheetView>
  </sheetViews>
  <sheetFormatPr defaultColWidth="9.75" defaultRowHeight="15.5" x14ac:dyDescent="0.35"/>
  <cols>
    <col min="1" max="1" width="10.5" customWidth="1"/>
    <col min="2" max="2" width="13.75" customWidth="1"/>
    <col min="3" max="3" width="9.75" customWidth="1"/>
    <col min="4" max="4" width="9" customWidth="1"/>
    <col min="5" max="8" width="9.75" customWidth="1"/>
    <col min="9" max="9" width="8.5" style="28" customWidth="1"/>
    <col min="11" max="11" width="13.5" bestFit="1" customWidth="1"/>
  </cols>
  <sheetData>
    <row r="1" spans="1:11" ht="15" customHeight="1" x14ac:dyDescent="0.35">
      <c r="A1" s="12" t="s">
        <v>0</v>
      </c>
      <c r="B1" s="1"/>
      <c r="C1" s="1"/>
      <c r="D1" s="1"/>
      <c r="E1" s="1"/>
      <c r="F1" s="1"/>
      <c r="G1" s="1"/>
      <c r="H1" s="1"/>
    </row>
    <row r="2" spans="1:11" x14ac:dyDescent="0.35">
      <c r="A2" s="2"/>
    </row>
    <row r="3" spans="1:11" x14ac:dyDescent="0.35">
      <c r="A3" s="12" t="s">
        <v>20</v>
      </c>
      <c r="B3" s="1"/>
      <c r="C3" s="1"/>
      <c r="D3" s="1"/>
      <c r="E3" s="1"/>
      <c r="F3" s="1"/>
      <c r="G3" s="1"/>
      <c r="H3" s="1"/>
    </row>
    <row r="4" spans="1:11" x14ac:dyDescent="0.35">
      <c r="D4" s="2"/>
    </row>
    <row r="5" spans="1:11" ht="22.5" x14ac:dyDescent="0.45">
      <c r="A5" s="3"/>
      <c r="B5" s="13"/>
      <c r="C5" s="10"/>
      <c r="D5" s="13"/>
      <c r="E5" s="9"/>
      <c r="F5" s="9"/>
      <c r="G5" s="9"/>
      <c r="H5" s="1"/>
    </row>
    <row r="7" spans="1:11" ht="16" thickBot="1" x14ac:dyDescent="0.4">
      <c r="A7" s="4"/>
      <c r="B7" s="5" t="s">
        <v>1</v>
      </c>
      <c r="C7" s="6"/>
      <c r="D7" s="4"/>
      <c r="E7" s="5" t="s">
        <v>2</v>
      </c>
      <c r="F7" s="4"/>
      <c r="G7" s="4"/>
      <c r="H7" s="32" t="s">
        <v>3</v>
      </c>
    </row>
    <row r="8" spans="1:11" ht="16" thickTop="1" x14ac:dyDescent="0.35">
      <c r="A8" s="4"/>
      <c r="B8" s="33" t="s">
        <v>4</v>
      </c>
      <c r="C8" s="34" t="s">
        <v>5</v>
      </c>
      <c r="D8" s="34" t="s">
        <v>6</v>
      </c>
      <c r="E8" s="33" t="s">
        <v>4</v>
      </c>
      <c r="F8" s="34" t="s">
        <v>5</v>
      </c>
      <c r="G8" s="34" t="s">
        <v>6</v>
      </c>
      <c r="H8" s="32" t="s">
        <v>7</v>
      </c>
      <c r="I8" s="35" t="s">
        <v>8</v>
      </c>
    </row>
    <row r="9" spans="1:11" ht="16" thickBot="1" x14ac:dyDescent="0.4">
      <c r="A9" s="4"/>
      <c r="B9" s="32" t="s">
        <v>9</v>
      </c>
      <c r="C9" s="36" t="s">
        <v>9</v>
      </c>
      <c r="D9" s="36" t="s">
        <v>10</v>
      </c>
      <c r="E9" s="32" t="s">
        <v>9</v>
      </c>
      <c r="F9" s="36" t="s">
        <v>9</v>
      </c>
      <c r="G9" s="36" t="s">
        <v>10</v>
      </c>
      <c r="H9" s="32" t="s">
        <v>11</v>
      </c>
      <c r="I9" s="29"/>
    </row>
    <row r="10" spans="1:11" ht="16" thickTop="1" x14ac:dyDescent="0.35">
      <c r="B10" s="8"/>
      <c r="C10" s="7"/>
      <c r="D10" s="7"/>
      <c r="E10" s="8"/>
      <c r="F10" s="7"/>
      <c r="G10" s="21"/>
      <c r="H10" s="8"/>
    </row>
    <row r="11" spans="1:11" x14ac:dyDescent="0.35">
      <c r="B11" s="24"/>
      <c r="C11" s="11"/>
      <c r="D11" s="27" t="s">
        <v>12</v>
      </c>
      <c r="E11" s="18"/>
      <c r="F11" s="11"/>
      <c r="G11" s="22"/>
      <c r="H11" s="24"/>
      <c r="I11" s="30"/>
    </row>
    <row r="12" spans="1:11" x14ac:dyDescent="0.35">
      <c r="A12" s="4" t="s">
        <v>13</v>
      </c>
      <c r="B12" s="19">
        <v>1640</v>
      </c>
      <c r="C12" s="15">
        <v>1873</v>
      </c>
      <c r="D12" s="14">
        <f>C12/B12*100-100</f>
        <v>14.207317073170728</v>
      </c>
      <c r="E12" s="19">
        <v>4979</v>
      </c>
      <c r="F12" s="15">
        <v>5706</v>
      </c>
      <c r="G12" s="23">
        <f>F12/E12*100-100</f>
        <v>14.601325567383</v>
      </c>
      <c r="H12" s="19">
        <v>20891</v>
      </c>
      <c r="I12" s="14">
        <v>4.7588005215123843</v>
      </c>
      <c r="J12" s="15"/>
    </row>
    <row r="13" spans="1:11" x14ac:dyDescent="0.35">
      <c r="A13" s="4" t="s">
        <v>14</v>
      </c>
      <c r="B13" s="19">
        <v>15040</v>
      </c>
      <c r="C13" s="15">
        <v>15393</v>
      </c>
      <c r="D13" s="14">
        <f>C13/B13*100-100</f>
        <v>2.3470744680851112</v>
      </c>
      <c r="E13" s="19">
        <v>43672</v>
      </c>
      <c r="F13" s="15">
        <v>44385</v>
      </c>
      <c r="G13" s="23">
        <f>F13/E13*100-100</f>
        <v>1.6326250228979546</v>
      </c>
      <c r="H13" s="19">
        <v>165555</v>
      </c>
      <c r="I13" s="14">
        <v>3.3485027248721906</v>
      </c>
      <c r="J13" s="15"/>
      <c r="K13" s="15"/>
    </row>
    <row r="14" spans="1:11" x14ac:dyDescent="0.35">
      <c r="A14" s="4" t="s">
        <v>15</v>
      </c>
      <c r="B14" s="19">
        <v>1279</v>
      </c>
      <c r="C14" s="15">
        <v>1342</v>
      </c>
      <c r="D14" s="14">
        <f>C14/B14*100-100</f>
        <v>4.9257232212666082</v>
      </c>
      <c r="E14" s="19">
        <v>2928</v>
      </c>
      <c r="F14" s="15">
        <v>2930</v>
      </c>
      <c r="G14" s="23">
        <f>F14/E14*100-100</f>
        <v>6.8306010928949945E-2</v>
      </c>
      <c r="H14" s="19">
        <v>10740</v>
      </c>
      <c r="I14" s="14">
        <v>-9.7858042839143167</v>
      </c>
      <c r="J14" s="15"/>
      <c r="K14" s="15"/>
    </row>
    <row r="15" spans="1:11" x14ac:dyDescent="0.35">
      <c r="A15" s="4" t="s">
        <v>16</v>
      </c>
      <c r="B15" s="19">
        <v>779</v>
      </c>
      <c r="C15" s="15">
        <v>726</v>
      </c>
      <c r="D15" s="14">
        <f>C15/B15*100-100</f>
        <v>-6.8035943517329827</v>
      </c>
      <c r="E15" s="19">
        <v>2323</v>
      </c>
      <c r="F15" s="15">
        <v>2181</v>
      </c>
      <c r="G15" s="23">
        <f>F15/E15*100-100</f>
        <v>-6.1127851915626366</v>
      </c>
      <c r="H15" s="19">
        <v>8696</v>
      </c>
      <c r="I15" s="14">
        <v>0.10360308506965055</v>
      </c>
      <c r="J15" s="15"/>
      <c r="K15" s="15"/>
    </row>
    <row r="16" spans="1:11" x14ac:dyDescent="0.35">
      <c r="A16" s="4" t="s">
        <v>11</v>
      </c>
      <c r="B16" s="19">
        <f>SUM(B12:B15)</f>
        <v>18738</v>
      </c>
      <c r="C16" s="15">
        <f>SUM(C12:C15)</f>
        <v>19334</v>
      </c>
      <c r="D16" s="14">
        <f>C16/B16*100-100</f>
        <v>3.1807023161489951</v>
      </c>
      <c r="E16" s="19">
        <f>SUM(E12:E15)</f>
        <v>53902</v>
      </c>
      <c r="F16" s="15">
        <f>SUM(F12:F15)</f>
        <v>55202</v>
      </c>
      <c r="G16" s="23">
        <f>F16/E16*100-100</f>
        <v>2.4117843493747841</v>
      </c>
      <c r="H16" s="19">
        <f>SUM(H12:H15)</f>
        <v>205882</v>
      </c>
      <c r="I16" s="14">
        <v>2.5691866982189566</v>
      </c>
      <c r="J16" s="16"/>
      <c r="K16" s="15"/>
    </row>
    <row r="17" spans="1:13" x14ac:dyDescent="0.35">
      <c r="A17" s="4"/>
      <c r="B17" s="19"/>
      <c r="C17" s="15"/>
      <c r="D17" s="14"/>
      <c r="E17" s="19"/>
      <c r="F17" s="15"/>
      <c r="G17" s="23"/>
      <c r="H17" s="19"/>
      <c r="I17" s="14"/>
      <c r="K17" s="17"/>
    </row>
    <row r="18" spans="1:13" x14ac:dyDescent="0.35">
      <c r="A18" s="4"/>
      <c r="B18" s="18"/>
      <c r="C18" s="11"/>
      <c r="D18" s="27" t="s">
        <v>17</v>
      </c>
      <c r="E18" s="18"/>
      <c r="F18" s="11"/>
      <c r="G18" s="22"/>
      <c r="H18" s="18"/>
      <c r="I18" s="37"/>
      <c r="K18" s="17"/>
    </row>
    <row r="19" spans="1:13" x14ac:dyDescent="0.35">
      <c r="A19" s="4" t="s">
        <v>13</v>
      </c>
      <c r="B19" s="19">
        <v>149109</v>
      </c>
      <c r="C19" s="15">
        <v>158301</v>
      </c>
      <c r="D19" s="14">
        <f>C19/B19*100-100</f>
        <v>6.1646178299096732</v>
      </c>
      <c r="E19" s="19">
        <v>461968</v>
      </c>
      <c r="F19" s="15">
        <v>499989</v>
      </c>
      <c r="G19" s="23">
        <f>F19/E19*100-100</f>
        <v>8.2302237384407562</v>
      </c>
      <c r="H19" s="19">
        <v>1930339</v>
      </c>
      <c r="I19" s="14">
        <v>4.1399416595049274</v>
      </c>
      <c r="J19" s="15"/>
      <c r="K19" s="16"/>
    </row>
    <row r="20" spans="1:13" x14ac:dyDescent="0.35">
      <c r="A20" s="4" t="s">
        <v>14</v>
      </c>
      <c r="B20" s="19">
        <v>2594993</v>
      </c>
      <c r="C20" s="15">
        <v>2620142</v>
      </c>
      <c r="D20" s="14">
        <f>C20/B20*100-100</f>
        <v>0.96913556221538499</v>
      </c>
      <c r="E20" s="19">
        <v>7512086</v>
      </c>
      <c r="F20" s="15">
        <v>7462908</v>
      </c>
      <c r="G20" s="23">
        <f>F20/E20*100-100</f>
        <v>-0.65465171724603977</v>
      </c>
      <c r="H20" s="19">
        <v>28121268</v>
      </c>
      <c r="I20" s="14">
        <v>2.9113825103624009</v>
      </c>
      <c r="K20" s="16"/>
    </row>
    <row r="21" spans="1:13" x14ac:dyDescent="0.35">
      <c r="A21" s="4" t="s">
        <v>15</v>
      </c>
      <c r="B21" s="19">
        <v>273741</v>
      </c>
      <c r="C21" s="15">
        <v>279111</v>
      </c>
      <c r="D21" s="14">
        <f>C21/B21*100-100</f>
        <v>1.9617083301368865</v>
      </c>
      <c r="E21" s="19">
        <v>594818</v>
      </c>
      <c r="F21" s="15">
        <v>592897</v>
      </c>
      <c r="G21" s="23">
        <f>F21/E21*100-100</f>
        <v>-0.32295592937671813</v>
      </c>
      <c r="H21" s="19">
        <v>2180867</v>
      </c>
      <c r="I21" s="14">
        <v>-6.5784998359348208</v>
      </c>
      <c r="J21" s="15"/>
      <c r="K21" s="16"/>
    </row>
    <row r="22" spans="1:13" x14ac:dyDescent="0.35">
      <c r="A22" s="4" t="s">
        <v>16</v>
      </c>
      <c r="B22" s="19">
        <v>1697</v>
      </c>
      <c r="C22" s="15">
        <v>1256</v>
      </c>
      <c r="D22" s="14">
        <f>C22/B22*100-100</f>
        <v>-25.987035945786687</v>
      </c>
      <c r="E22" s="19">
        <v>4916</v>
      </c>
      <c r="F22" s="15">
        <v>3599</v>
      </c>
      <c r="G22" s="23">
        <f>F22/E22*100-100</f>
        <v>-26.790073230268504</v>
      </c>
      <c r="H22" s="19">
        <v>18696</v>
      </c>
      <c r="I22" s="14">
        <v>-6.9850746268656678</v>
      </c>
      <c r="K22" s="16"/>
    </row>
    <row r="23" spans="1:13" x14ac:dyDescent="0.35">
      <c r="A23" s="4" t="s">
        <v>11</v>
      </c>
      <c r="B23" s="19">
        <f>SUM(B19:B22)</f>
        <v>3019540</v>
      </c>
      <c r="C23" s="15">
        <f>SUM(C19:C22)</f>
        <v>3058810</v>
      </c>
      <c r="D23" s="14">
        <f>C23/B23*100-100</f>
        <v>1.3005292196824598</v>
      </c>
      <c r="E23" s="19">
        <f>SUM(E19:E22)</f>
        <v>8573788</v>
      </c>
      <c r="F23" s="15">
        <f>SUM(F19:F22)</f>
        <v>8559393</v>
      </c>
      <c r="G23" s="23">
        <f>F23/E23*100-100</f>
        <v>-0.16789545064561651</v>
      </c>
      <c r="H23" s="19">
        <f>SUM(H19:H22)</f>
        <v>32251170</v>
      </c>
      <c r="I23" s="14">
        <v>2.2747586395331325</v>
      </c>
      <c r="J23" s="16"/>
      <c r="K23" s="15"/>
    </row>
    <row r="24" spans="1:13" x14ac:dyDescent="0.35">
      <c r="A24" s="4"/>
      <c r="B24" s="19"/>
      <c r="C24" s="15"/>
      <c r="D24" s="14"/>
      <c r="E24" s="19"/>
      <c r="F24" s="15"/>
      <c r="G24" s="23"/>
      <c r="H24" s="19"/>
      <c r="I24" s="14"/>
      <c r="K24" s="17"/>
      <c r="M24" s="16"/>
    </row>
    <row r="25" spans="1:13" x14ac:dyDescent="0.35">
      <c r="A25" s="4"/>
      <c r="B25" s="18"/>
      <c r="C25" s="26"/>
      <c r="D25" s="27" t="s">
        <v>18</v>
      </c>
      <c r="E25" s="18"/>
      <c r="F25" s="11"/>
      <c r="G25" s="22"/>
      <c r="H25" s="18"/>
      <c r="I25" s="37"/>
      <c r="K25" s="17"/>
    </row>
    <row r="26" spans="1:13" x14ac:dyDescent="0.35">
      <c r="A26" s="4" t="s">
        <v>11</v>
      </c>
      <c r="B26" s="19">
        <v>3020762</v>
      </c>
      <c r="C26" s="15">
        <v>3061277</v>
      </c>
      <c r="D26" s="14">
        <f>C26/B26*100-100</f>
        <v>1.3412178781380391</v>
      </c>
      <c r="E26" s="19">
        <v>8575681</v>
      </c>
      <c r="F26" s="15">
        <v>8559642</v>
      </c>
      <c r="G26" s="23">
        <f>F26/E26*100-100</f>
        <v>-0.18702887852288086</v>
      </c>
      <c r="H26" s="19">
        <v>32259315</v>
      </c>
      <c r="I26" s="14">
        <v>2.0914119836405973</v>
      </c>
      <c r="J26" s="15"/>
      <c r="K26" s="31"/>
    </row>
    <row r="27" spans="1:13" x14ac:dyDescent="0.35">
      <c r="A27" s="4"/>
      <c r="B27" s="19"/>
      <c r="C27" s="15"/>
      <c r="D27" s="14"/>
      <c r="E27" s="19"/>
      <c r="F27" s="15"/>
      <c r="G27" s="23"/>
      <c r="H27" s="19"/>
      <c r="I27" s="35"/>
      <c r="K27" s="17"/>
    </row>
    <row r="28" spans="1:13" x14ac:dyDescent="0.35">
      <c r="A28" s="4"/>
      <c r="B28" s="18"/>
      <c r="C28" s="11"/>
      <c r="D28" s="27" t="s">
        <v>19</v>
      </c>
      <c r="E28" s="18"/>
      <c r="F28" s="11"/>
      <c r="G28" s="22"/>
      <c r="H28" s="18"/>
      <c r="I28" s="38"/>
      <c r="K28" s="17"/>
    </row>
    <row r="29" spans="1:13" x14ac:dyDescent="0.35">
      <c r="A29" s="4" t="s">
        <v>11</v>
      </c>
      <c r="B29" s="19">
        <v>7878.7129999999997</v>
      </c>
      <c r="C29" s="15">
        <v>10776.241</v>
      </c>
      <c r="D29" s="14">
        <f>C29/B29*100-100</f>
        <v>36.77666644285685</v>
      </c>
      <c r="E29" s="19">
        <v>22682.561000000002</v>
      </c>
      <c r="F29" s="15">
        <v>27944.353999999999</v>
      </c>
      <c r="G29" s="23">
        <f>F29/E29*100-100</f>
        <v>23.197526064186476</v>
      </c>
      <c r="H29" s="19">
        <v>102020</v>
      </c>
      <c r="I29" s="14">
        <v>11.774566410658124</v>
      </c>
      <c r="J29" s="15"/>
    </row>
    <row r="30" spans="1:13" x14ac:dyDescent="0.35">
      <c r="E30" s="25"/>
      <c r="H30" s="25"/>
    </row>
    <row r="33" spans="8:13" x14ac:dyDescent="0.35">
      <c r="H33" s="16"/>
      <c r="J33" s="16"/>
      <c r="M33" s="16"/>
    </row>
    <row r="34" spans="8:13" x14ac:dyDescent="0.35">
      <c r="H34" s="20"/>
      <c r="J34" s="20"/>
      <c r="M34" s="20"/>
    </row>
    <row r="38" spans="8:13" ht="9.75" customHeight="1" x14ac:dyDescent="0.35"/>
  </sheetData>
  <phoneticPr fontId="4" type="noConversion"/>
  <printOptions horizontalCentered="1"/>
  <pageMargins left="0.50972222222222219" right="0.50972222222222219" top="0.50972222222222219" bottom="0.93958333333333333" header="0.5" footer="0.5"/>
  <pageSetup paperSize="9" scale="86" orientation="portrait" horizontalDpi="300" r:id="rId1"/>
  <headerFooter alignWithMargins="0">
    <oddFooter>&amp;C_x000D_&amp;1#&amp;"Calibri"&amp;10&amp;K000000 C2 - Internal</oddFooter>
  </headerFooter>
  <ignoredErrors>
    <ignoredError sqref="D16 G16 D23 G23" evalError="1" formula="1"/>
    <ignoredError sqref="D15 D17:H18 D12 G12 D13 G13 D14 G14 G15 D24:G25 D22 D19 G19 D20 G20 D21 G21 G22 D28 D26 G26 D27 D29 G29 G28 G27 I25" evalError="1"/>
  </ignoredErrors>
  <drawing r:id="rId2"/>
  <legacyDrawing r:id="rId3"/>
  <oleObjects>
    <mc:AlternateContent xmlns:mc="http://schemas.openxmlformats.org/markup-compatibility/2006">
      <mc:Choice Requires="x14">
        <oleObject progId="MSPhotoEd.3" shapeId="1026" r:id="rId4">
          <objectPr defaultSize="0" autoPict="0" r:id="rId5">
            <anchor moveWithCells="1" sizeWithCells="1">
              <from>
                <xdr:col>6</xdr:col>
                <xdr:colOff>190500</xdr:colOff>
                <xdr:row>2</xdr:row>
                <xdr:rowOff>38100</xdr:rowOff>
              </from>
              <to>
                <xdr:col>9</xdr:col>
                <xdr:colOff>0</xdr:colOff>
                <xdr:row>5</xdr:row>
                <xdr:rowOff>152400</xdr:rowOff>
              </to>
            </anchor>
          </objectPr>
        </oleObject>
      </mc:Choice>
      <mc:Fallback>
        <oleObject progId="MSPhotoEd.3" shapeId="1026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3B035129202E4CA78903ECF46A4DCE" ma:contentTypeVersion="19" ma:contentTypeDescription="Create a new document." ma:contentTypeScope="" ma:versionID="c6977425a9edf32d36bbdd4daf7c1611">
  <xsd:schema xmlns:xsd="http://www.w3.org/2001/XMLSchema" xmlns:xs="http://www.w3.org/2001/XMLSchema" xmlns:p="http://schemas.microsoft.com/office/2006/metadata/properties" xmlns:ns2="18082a2c-80f2-4f0c-8a09-3be78683e739" xmlns:ns3="b45e4006-86d3-4b0a-8c4a-6caaafa022bb" targetNamespace="http://schemas.microsoft.com/office/2006/metadata/properties" ma:root="true" ma:fieldsID="961524b5872576e9946e9fdf4d6e9765" ns2:_="" ns3:_="">
    <xsd:import namespace="18082a2c-80f2-4f0c-8a09-3be78683e739"/>
    <xsd:import namespace="b45e4006-86d3-4b0a-8c4a-6caaafa022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82a2c-80f2-4f0c-8a09-3be78683e7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0b98eee-6b9f-459e-bc95-887f56f4e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5e4006-86d3-4b0a-8c4a-6caaafa022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79dfcda-e0f9-4830-a105-98e1749aebff}" ma:internalName="TaxCatchAll" ma:showField="CatchAllData" ma:web="b45e4006-86d3-4b0a-8c4a-6caaafa022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082a2c-80f2-4f0c-8a09-3be78683e739">
      <Terms xmlns="http://schemas.microsoft.com/office/infopath/2007/PartnerControls"/>
    </lcf76f155ced4ddcb4097134ff3c332f>
    <TaxCatchAll xmlns="b45e4006-86d3-4b0a-8c4a-6caaafa022b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2BD399-4698-4C72-BBDE-DAA05A5C3F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082a2c-80f2-4f0c-8a09-3be78683e739"/>
    <ds:schemaRef ds:uri="b45e4006-86d3-4b0a-8c4a-6caaafa022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874B1F-9689-4FB7-AAE7-86AD5812CE73}">
  <ds:schemaRefs>
    <ds:schemaRef ds:uri="http://schemas.microsoft.com/office/2006/metadata/properties"/>
    <ds:schemaRef ds:uri="http://schemas.microsoft.com/office/infopath/2007/PartnerControls"/>
    <ds:schemaRef ds:uri="18082a2c-80f2-4f0c-8a09-3be78683e739"/>
    <ds:schemaRef ds:uri="b45e4006-86d3-4b0a-8c4a-6caaafa022bb"/>
  </ds:schemaRefs>
</ds:datastoreItem>
</file>

<file path=customXml/itemProps3.xml><?xml version="1.0" encoding="utf-8"?>
<ds:datastoreItem xmlns:ds="http://schemas.openxmlformats.org/officeDocument/2006/customXml" ds:itemID="{0A582E70-5B3A-4E1F-A850-A43CB1BCBD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May</vt:lpstr>
      <vt:lpstr>May!Print_Area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Morris</dc:creator>
  <cp:keywords/>
  <dc:description/>
  <cp:lastModifiedBy>Michael Morris</cp:lastModifiedBy>
  <cp:revision/>
  <dcterms:created xsi:type="dcterms:W3CDTF">2002-10-02T08:46:16Z</dcterms:created>
  <dcterms:modified xsi:type="dcterms:W3CDTF">2026-07-02T09:29:56Z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c82e2c0-f3d2-421b-a121-8691e12c08be_Enabled">
    <vt:lpwstr>true</vt:lpwstr>
  </property>
  <property fmtid="{D5CDD505-2E9C-101B-9397-08002B2CF9AE}" pid="3" name="MSIP_Label_dc82e2c0-f3d2-421b-a121-8691e12c08be_SetDate">
    <vt:lpwstr>2024-04-03T12:47:47Z</vt:lpwstr>
  </property>
  <property fmtid="{D5CDD505-2E9C-101B-9397-08002B2CF9AE}" pid="4" name="MSIP_Label_dc82e2c0-f3d2-421b-a121-8691e12c08be_Method">
    <vt:lpwstr>Standard</vt:lpwstr>
  </property>
  <property fmtid="{D5CDD505-2E9C-101B-9397-08002B2CF9AE}" pid="5" name="MSIP_Label_dc82e2c0-f3d2-421b-a121-8691e12c08be_Name">
    <vt:lpwstr>C2 - Internal</vt:lpwstr>
  </property>
  <property fmtid="{D5CDD505-2E9C-101B-9397-08002B2CF9AE}" pid="6" name="MSIP_Label_dc82e2c0-f3d2-421b-a121-8691e12c08be_SiteId">
    <vt:lpwstr>c0988276-7978-4f2a-bd8f-918a37a5c957</vt:lpwstr>
  </property>
  <property fmtid="{D5CDD505-2E9C-101B-9397-08002B2CF9AE}" pid="7" name="MSIP_Label_dc82e2c0-f3d2-421b-a121-8691e12c08be_ActionId">
    <vt:lpwstr>11d72a6d-8416-482c-9d46-3fc34a1d6e92</vt:lpwstr>
  </property>
  <property fmtid="{D5CDD505-2E9C-101B-9397-08002B2CF9AE}" pid="8" name="MSIP_Label_dc82e2c0-f3d2-421b-a121-8691e12c08be_ContentBits">
    <vt:lpwstr>2</vt:lpwstr>
  </property>
  <property fmtid="{D5CDD505-2E9C-101B-9397-08002B2CF9AE}" pid="9" name="ContentTypeId">
    <vt:lpwstr>0x010100EE3B035129202E4CA78903ECF46A4DCE</vt:lpwstr>
  </property>
  <property fmtid="{D5CDD505-2E9C-101B-9397-08002B2CF9AE}" pid="10" name="MediaServiceImageTags">
    <vt:lpwstr/>
  </property>
</Properties>
</file>