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bailey\Downloads\"/>
    </mc:Choice>
  </mc:AlternateContent>
  <xr:revisionPtr revIDLastSave="0" documentId="8_{1BB13DFC-7682-4C5C-9D5A-BD526DC0E41E}" xr6:coauthVersionLast="47" xr6:coauthVersionMax="47" xr10:uidLastSave="{00000000-0000-0000-0000-000000000000}"/>
  <bookViews>
    <workbookView xWindow="1860" yWindow="1860" windowWidth="14400" windowHeight="8170" xr2:uid="{00000000-000D-0000-FFFF-FFFF00000000}"/>
  </bookViews>
  <sheets>
    <sheet name="July" sheetId="1" r:id="rId1"/>
  </sheets>
  <definedNames>
    <definedName name="_xlnm.Print_Area" localSheetId="0">July!$A$1:$I$29</definedName>
  </definedNames>
  <calcPr calcId="191028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23" i="1"/>
  <c r="F23" i="1"/>
  <c r="G29" i="1" l="1"/>
  <c r="D29" i="1"/>
  <c r="E16" i="1" l="1"/>
  <c r="C16" i="1"/>
  <c r="B16" i="1"/>
  <c r="E23" i="1" l="1"/>
  <c r="F16" i="1" l="1"/>
  <c r="G26" i="1" l="1"/>
  <c r="C23" i="1" l="1"/>
  <c r="B23" i="1"/>
  <c r="D13" i="1" l="1"/>
  <c r="D14" i="1"/>
  <c r="D15" i="1"/>
  <c r="D12" i="1"/>
  <c r="D20" i="1"/>
  <c r="D21" i="1"/>
  <c r="D22" i="1"/>
  <c r="D19" i="1"/>
  <c r="G12" i="1"/>
  <c r="G14" i="1"/>
  <c r="G15" i="1"/>
  <c r="G19" i="1"/>
  <c r="G20" i="1"/>
  <c r="G21" i="1"/>
  <c r="G22" i="1"/>
  <c r="D26" i="1"/>
  <c r="G13" i="1"/>
  <c r="D23" i="1" l="1"/>
  <c r="G23" i="1"/>
  <c r="G16" i="1"/>
  <c r="D16" i="1"/>
</calcChain>
</file>

<file path=xl/sharedStrings.xml><?xml version="1.0" encoding="utf-8"?>
<sst xmlns="http://schemas.openxmlformats.org/spreadsheetml/2006/main" count="36" uniqueCount="21">
  <si>
    <t>MANCHESTER AIRPORT</t>
  </si>
  <si>
    <t xml:space="preserve">   MONTH</t>
  </si>
  <si>
    <t xml:space="preserve">  FINANCIAL YEAR TO DATE</t>
  </si>
  <si>
    <t>MOVING</t>
  </si>
  <si>
    <t xml:space="preserve"> LAST YEAR</t>
  </si>
  <si>
    <t xml:space="preserve"> THIS YEAR</t>
  </si>
  <si>
    <t xml:space="preserve"> % ACTUAL</t>
  </si>
  <si>
    <t>ANNUAL</t>
  </si>
  <si>
    <t>% CHANGE</t>
  </si>
  <si>
    <t xml:space="preserve"> ACTUAL</t>
  </si>
  <si>
    <t xml:space="preserve"> /LAST YEAR</t>
  </si>
  <si>
    <t>TOTAL</t>
  </si>
  <si>
    <t>AIRCRAFT MOVEMENTS</t>
  </si>
  <si>
    <t>DOMESTIC</t>
  </si>
  <si>
    <t>SCHED INT</t>
  </si>
  <si>
    <t>CHARTER</t>
  </si>
  <si>
    <t>OTHER</t>
  </si>
  <si>
    <t>TERMINAL PASSENGERS</t>
  </si>
  <si>
    <t>TOTAL PASSENGERS (INCL. TRANSIT)</t>
  </si>
  <si>
    <t>FREIGHT (INCL. MAIL) TONNES</t>
  </si>
  <si>
    <t>MONTHLY TRAFFIC STATISTICS FOR 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</si>
</sst>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0.0"/>
  </numFmts>
  <fonts count="10" x14ac:knownFonts="1">
    <font>
      <sz val="12"/>
      <name val="Times New Roman"/>
    </font>
    <font>
      <sz val="12"/>
      <name val="Times New Roman"/>
      <family val="1"/>
    </font>
    <font>
      <b/>
      <u/>
      <sz val="12"/>
      <name val="Times New Roman"/>
      <family val="1"/>
    </font>
    <font>
      <b/>
      <i/>
      <sz val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8"/>
      <name val="Terminal"/>
      <family val="3"/>
      <charset val="255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3" fontId="4" fillId="2" borderId="0" xfId="0" applyNumberFormat="1" applyFont="1" applyFill="1"/>
    <xf numFmtId="0" fontId="8" fillId="0" borderId="0" xfId="0" applyFont="1" applyAlignment="1">
      <alignment horizontal="centerContinuous"/>
    </xf>
    <xf numFmtId="164" fontId="9" fillId="0" borderId="0" xfId="0" applyNumberFormat="1" applyFont="1" applyAlignment="1">
      <alignment horizontal="center"/>
    </xf>
    <xf numFmtId="2" fontId="4" fillId="0" borderId="0" xfId="0" applyNumberFormat="1" applyFont="1"/>
    <xf numFmtId="3" fontId="4" fillId="0" borderId="0" xfId="0" applyNumberFormat="1" applyFont="1"/>
    <xf numFmtId="3" fontId="0" fillId="0" borderId="0" xfId="0" applyNumberFormat="1"/>
    <xf numFmtId="10" fontId="0" fillId="0" borderId="0" xfId="0" applyNumberFormat="1"/>
    <xf numFmtId="3" fontId="4" fillId="2" borderId="1" xfId="0" applyNumberFormat="1" applyFont="1" applyFill="1" applyBorder="1"/>
    <xf numFmtId="3" fontId="4" fillId="0" borderId="1" xfId="0" applyNumberFormat="1" applyFont="1" applyBorder="1"/>
    <xf numFmtId="4" fontId="0" fillId="0" borderId="0" xfId="0" applyNumberFormat="1"/>
    <xf numFmtId="0" fontId="0" fillId="0" borderId="5" xfId="0" applyBorder="1"/>
    <xf numFmtId="2" fontId="4" fillId="2" borderId="6" xfId="0" applyNumberFormat="1" applyFont="1" applyFill="1" applyBorder="1"/>
    <xf numFmtId="2" fontId="4" fillId="0" borderId="6" xfId="0" applyNumberFormat="1" applyFont="1" applyBorder="1"/>
    <xf numFmtId="0" fontId="0" fillId="2" borderId="1" xfId="0" applyFill="1" applyBorder="1"/>
    <xf numFmtId="0" fontId="0" fillId="0" borderId="1" xfId="0" applyBorder="1"/>
    <xf numFmtId="3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165" fontId="0" fillId="0" borderId="0" xfId="0" applyNumberFormat="1"/>
    <xf numFmtId="165" fontId="0" fillId="0" borderId="4" xfId="0" applyNumberFormat="1" applyBorder="1"/>
    <xf numFmtId="165" fontId="0" fillId="2" borderId="0" xfId="0" applyNumberFormat="1" applyFill="1"/>
    <xf numFmtId="1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5" fontId="4" fillId="0" borderId="0" xfId="0" applyNumberFormat="1" applyFont="1"/>
    <xf numFmtId="0" fontId="4" fillId="0" borderId="0" xfId="0" applyFont="1" applyAlignment="1">
      <alignment horizontal="center"/>
    </xf>
    <xf numFmtId="2" fontId="4" fillId="2" borderId="0" xfId="0" applyNumberFormat="1" applyFont="1" applyFill="1"/>
    <xf numFmtId="165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2</xdr:row>
          <xdr:rowOff>38100</xdr:rowOff>
        </xdr:from>
        <xdr:to>
          <xdr:col>9</xdr:col>
          <xdr:colOff>0</xdr:colOff>
          <xdr:row>5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M38"/>
  <sheetViews>
    <sheetView tabSelected="1" showOutlineSymbols="0" topLeftCell="A27" zoomScale="80" zoomScaleNormal="80" workbookViewId="0"/>
  </sheetViews>
  <sheetFormatPr defaultColWidth="9.75" defaultRowHeight="15.5" x14ac:dyDescent="0.35"/>
  <cols>
    <col min="1" max="1" width="10.5" customWidth="1"/>
    <col min="2" max="2" width="13.75" customWidth="1"/>
    <col min="3" max="3" width="9.75" customWidth="1"/>
    <col min="4" max="4" width="9" customWidth="1"/>
    <col min="5" max="8" width="9.75" customWidth="1"/>
    <col min="9" max="9" width="8.5" style="28" customWidth="1"/>
    <col min="11" max="11" width="13.5" bestFit="1" customWidth="1"/>
  </cols>
  <sheetData>
    <row r="1" spans="1:11" ht="15" customHeight="1" x14ac:dyDescent="0.35">
      <c r="A1" s="12" t="s">
        <v>0</v>
      </c>
      <c r="B1" s="1"/>
      <c r="C1" s="1"/>
      <c r="D1" s="1"/>
      <c r="E1" s="1"/>
      <c r="F1" s="1"/>
      <c r="G1" s="1"/>
      <c r="H1" s="1"/>
    </row>
    <row r="2" spans="1:11" x14ac:dyDescent="0.35">
      <c r="A2" s="2"/>
    </row>
    <row r="3" spans="1:11" x14ac:dyDescent="0.35">
      <c r="A3" s="12" t="s">
        <v>20</v>
      </c>
      <c r="B3" s="1"/>
      <c r="C3" s="1"/>
      <c r="D3" s="1"/>
      <c r="E3" s="1"/>
      <c r="F3" s="1"/>
      <c r="G3" s="1"/>
      <c r="H3" s="1"/>
    </row>
    <row r="4" spans="1:11" x14ac:dyDescent="0.35">
      <c r="D4" s="2"/>
    </row>
    <row r="5" spans="1:11" ht="22.5" x14ac:dyDescent="0.45">
      <c r="A5" s="3"/>
      <c r="B5" s="13"/>
      <c r="C5" s="10"/>
      <c r="D5" s="13"/>
      <c r="E5" s="9"/>
      <c r="F5" s="9"/>
      <c r="G5" s="9"/>
      <c r="H5" s="1"/>
    </row>
    <row r="7" spans="1:11" ht="16" thickBot="1" x14ac:dyDescent="0.4">
      <c r="A7" s="4"/>
      <c r="B7" s="5" t="s">
        <v>1</v>
      </c>
      <c r="C7" s="6"/>
      <c r="D7" s="4"/>
      <c r="E7" s="5" t="s">
        <v>2</v>
      </c>
      <c r="F7" s="4"/>
      <c r="G7" s="4"/>
      <c r="H7" s="32" t="s">
        <v>3</v>
      </c>
    </row>
    <row r="8" spans="1:11" ht="16" thickTop="1" x14ac:dyDescent="0.35">
      <c r="A8" s="4"/>
      <c r="B8" s="33" t="s">
        <v>4</v>
      </c>
      <c r="C8" s="34" t="s">
        <v>5</v>
      </c>
      <c r="D8" s="34" t="s">
        <v>6</v>
      </c>
      <c r="E8" s="33" t="s">
        <v>4</v>
      </c>
      <c r="F8" s="34" t="s">
        <v>5</v>
      </c>
      <c r="G8" s="34" t="s">
        <v>6</v>
      </c>
      <c r="H8" s="32" t="s">
        <v>7</v>
      </c>
      <c r="I8" s="35" t="s">
        <v>8</v>
      </c>
    </row>
    <row r="9" spans="1:11" ht="16" thickBot="1" x14ac:dyDescent="0.4">
      <c r="A9" s="4"/>
      <c r="B9" s="32" t="s">
        <v>9</v>
      </c>
      <c r="C9" s="36" t="s">
        <v>9</v>
      </c>
      <c r="D9" s="36" t="s">
        <v>10</v>
      </c>
      <c r="E9" s="32" t="s">
        <v>9</v>
      </c>
      <c r="F9" s="36" t="s">
        <v>9</v>
      </c>
      <c r="G9" s="36" t="s">
        <v>10</v>
      </c>
      <c r="H9" s="32" t="s">
        <v>11</v>
      </c>
      <c r="I9" s="29"/>
    </row>
    <row r="10" spans="1:11" ht="16" thickTop="1" x14ac:dyDescent="0.35">
      <c r="B10" s="8"/>
      <c r="C10" s="7"/>
      <c r="D10" s="7"/>
      <c r="E10" s="8"/>
      <c r="F10" s="7"/>
      <c r="G10" s="21"/>
      <c r="H10" s="8"/>
    </row>
    <row r="11" spans="1:11" x14ac:dyDescent="0.35">
      <c r="B11" s="24"/>
      <c r="C11" s="11"/>
      <c r="D11" s="27" t="s">
        <v>12</v>
      </c>
      <c r="E11" s="18"/>
      <c r="F11" s="11"/>
      <c r="G11" s="22"/>
      <c r="H11" s="24"/>
      <c r="I11" s="30"/>
    </row>
    <row r="12" spans="1:11" x14ac:dyDescent="0.35">
      <c r="A12" s="4" t="s">
        <v>13</v>
      </c>
      <c r="B12" s="19">
        <v>1635</v>
      </c>
      <c r="C12" s="15">
        <v>1850</v>
      </c>
      <c r="D12" s="14">
        <f>C12/B12*100-100</f>
        <v>13.149847094801231</v>
      </c>
      <c r="E12" s="19">
        <v>6614</v>
      </c>
      <c r="F12" s="15">
        <v>7556</v>
      </c>
      <c r="G12" s="23">
        <f>F12/E12*100-100</f>
        <v>14.242515875415791</v>
      </c>
      <c r="H12" s="19">
        <v>21106</v>
      </c>
      <c r="I12" s="14">
        <v>6.4722796751248524</v>
      </c>
      <c r="J12" s="15"/>
    </row>
    <row r="13" spans="1:11" x14ac:dyDescent="0.35">
      <c r="A13" s="4" t="s">
        <v>14</v>
      </c>
      <c r="B13" s="19">
        <v>16057</v>
      </c>
      <c r="C13" s="15">
        <v>16698</v>
      </c>
      <c r="D13" s="14">
        <f>C13/B13*100-100</f>
        <v>3.9920283988291771</v>
      </c>
      <c r="E13" s="19">
        <v>59729</v>
      </c>
      <c r="F13" s="15">
        <v>61083</v>
      </c>
      <c r="G13" s="23">
        <f>F13/E13*100-100</f>
        <v>2.2669055232801441</v>
      </c>
      <c r="H13" s="19">
        <v>166196</v>
      </c>
      <c r="I13" s="14">
        <v>3.2812150438738144</v>
      </c>
      <c r="J13" s="15"/>
      <c r="K13" s="15"/>
    </row>
    <row r="14" spans="1:11" x14ac:dyDescent="0.35">
      <c r="A14" s="4" t="s">
        <v>15</v>
      </c>
      <c r="B14" s="19">
        <v>1356</v>
      </c>
      <c r="C14" s="15">
        <v>1400</v>
      </c>
      <c r="D14" s="14">
        <f>C14/B14*100-100</f>
        <v>3.2448377581120837</v>
      </c>
      <c r="E14" s="19">
        <v>4284</v>
      </c>
      <c r="F14" s="15">
        <v>4330</v>
      </c>
      <c r="G14" s="23">
        <f>F14/E14*100-100</f>
        <v>1.0737628384687241</v>
      </c>
      <c r="H14" s="19">
        <v>10784</v>
      </c>
      <c r="I14" s="14">
        <v>-6.8980402313735709</v>
      </c>
      <c r="J14" s="15"/>
      <c r="K14" s="15"/>
    </row>
    <row r="15" spans="1:11" x14ac:dyDescent="0.35">
      <c r="A15" s="4" t="s">
        <v>16</v>
      </c>
      <c r="B15" s="19">
        <v>786</v>
      </c>
      <c r="C15" s="15">
        <v>832</v>
      </c>
      <c r="D15" s="14">
        <f>C15/B15*100-100</f>
        <v>5.852417302798969</v>
      </c>
      <c r="E15" s="19">
        <v>3109</v>
      </c>
      <c r="F15" s="15">
        <v>3013</v>
      </c>
      <c r="G15" s="23">
        <f>F15/E15*100-100</f>
        <v>-3.0878095850755898</v>
      </c>
      <c r="H15" s="19">
        <v>8742</v>
      </c>
      <c r="I15" s="14">
        <v>1.0986469295709611</v>
      </c>
      <c r="J15" s="15"/>
      <c r="K15" s="15"/>
    </row>
    <row r="16" spans="1:11" x14ac:dyDescent="0.35">
      <c r="A16" s="4" t="s">
        <v>11</v>
      </c>
      <c r="B16" s="19">
        <f>SUM(B12:B15)</f>
        <v>19834</v>
      </c>
      <c r="C16" s="15">
        <f>SUM(C12:C15)</f>
        <v>20780</v>
      </c>
      <c r="D16" s="14">
        <f>C16/B16*100-100</f>
        <v>4.7695875768881706</v>
      </c>
      <c r="E16" s="19">
        <f>SUM(E12:E15)</f>
        <v>73736</v>
      </c>
      <c r="F16" s="15">
        <f>SUM(F12:F15)</f>
        <v>75982</v>
      </c>
      <c r="G16" s="23">
        <f>F16/E16*100-100</f>
        <v>3.0460019529130875</v>
      </c>
      <c r="H16" s="19">
        <f>SUM(H12:H15)</f>
        <v>206828</v>
      </c>
      <c r="I16" s="14">
        <v>2.9153750080858316</v>
      </c>
      <c r="J16" s="16"/>
      <c r="K16" s="15"/>
    </row>
    <row r="17" spans="1:13" x14ac:dyDescent="0.35">
      <c r="A17" s="4"/>
      <c r="B17" s="19"/>
      <c r="C17" s="15"/>
      <c r="D17" s="14"/>
      <c r="E17" s="19"/>
      <c r="F17" s="15"/>
      <c r="G17" s="23"/>
      <c r="H17" s="19"/>
      <c r="I17" s="14"/>
      <c r="K17" s="17"/>
    </row>
    <row r="18" spans="1:13" x14ac:dyDescent="0.35">
      <c r="A18" s="4"/>
      <c r="B18" s="18"/>
      <c r="C18" s="11"/>
      <c r="D18" s="27" t="s">
        <v>17</v>
      </c>
      <c r="E18" s="18"/>
      <c r="F18" s="11"/>
      <c r="G18" s="22"/>
      <c r="H18" s="18"/>
      <c r="I18" s="37"/>
      <c r="K18" s="17"/>
    </row>
    <row r="19" spans="1:13" x14ac:dyDescent="0.35">
      <c r="A19" s="4" t="s">
        <v>13</v>
      </c>
      <c r="B19" s="19">
        <v>161837</v>
      </c>
      <c r="C19" s="15">
        <v>170063</v>
      </c>
      <c r="D19" s="14">
        <f>C19/B19*100-100</f>
        <v>5.0828920457002909</v>
      </c>
      <c r="E19" s="19">
        <v>623805</v>
      </c>
      <c r="F19" s="15">
        <v>670052</v>
      </c>
      <c r="G19" s="23">
        <f>F19/E19*100-100</f>
        <v>7.4136949848109452</v>
      </c>
      <c r="H19" s="19">
        <v>1938565</v>
      </c>
      <c r="I19" s="14">
        <v>4.7965307213554382</v>
      </c>
      <c r="J19" s="15"/>
      <c r="K19" s="16"/>
    </row>
    <row r="20" spans="1:13" x14ac:dyDescent="0.35">
      <c r="A20" s="4" t="s">
        <v>14</v>
      </c>
      <c r="B20" s="19">
        <v>2853984</v>
      </c>
      <c r="C20" s="15">
        <v>2931988</v>
      </c>
      <c r="D20" s="14">
        <f>C20/B20*100-100</f>
        <v>2.7331617836680238</v>
      </c>
      <c r="E20" s="19">
        <v>10366070</v>
      </c>
      <c r="F20" s="15">
        <v>10394892</v>
      </c>
      <c r="G20" s="23">
        <f>F20/E20*100-100</f>
        <v>0.27804172651737247</v>
      </c>
      <c r="H20" s="19">
        <v>28199781</v>
      </c>
      <c r="I20" s="14">
        <v>2.6817513885083883</v>
      </c>
      <c r="K20" s="16"/>
      <c r="L20" s="16"/>
    </row>
    <row r="21" spans="1:13" x14ac:dyDescent="0.35">
      <c r="A21" s="4" t="s">
        <v>15</v>
      </c>
      <c r="B21" s="19">
        <v>280943</v>
      </c>
      <c r="C21" s="15">
        <v>277108</v>
      </c>
      <c r="D21" s="14">
        <f>C21/B21*100-100</f>
        <v>-1.3650455786405047</v>
      </c>
      <c r="E21" s="19">
        <v>875761</v>
      </c>
      <c r="F21" s="15">
        <v>870005</v>
      </c>
      <c r="G21" s="23">
        <f>F21/E21*100-100</f>
        <v>-0.65725694567353798</v>
      </c>
      <c r="H21" s="19">
        <v>2176363</v>
      </c>
      <c r="I21" s="14">
        <v>-5.3397978019530825</v>
      </c>
      <c r="J21" s="15"/>
      <c r="K21" s="16"/>
    </row>
    <row r="22" spans="1:13" x14ac:dyDescent="0.35">
      <c r="A22" s="4" t="s">
        <v>16</v>
      </c>
      <c r="B22" s="19">
        <v>1873</v>
      </c>
      <c r="C22" s="15">
        <v>1494</v>
      </c>
      <c r="D22" s="14">
        <f>C22/B22*100-100</f>
        <v>-20.234917245061396</v>
      </c>
      <c r="E22" s="19">
        <v>6789</v>
      </c>
      <c r="F22" s="15">
        <v>5093</v>
      </c>
      <c r="G22" s="23">
        <f>F22/E22*100-100</f>
        <v>-24.981587862719095</v>
      </c>
      <c r="H22" s="19">
        <v>18473</v>
      </c>
      <c r="I22" s="14">
        <v>-6.5178887708111972</v>
      </c>
      <c r="K22" s="16"/>
    </row>
    <row r="23" spans="1:13" x14ac:dyDescent="0.35">
      <c r="A23" s="4" t="s">
        <v>11</v>
      </c>
      <c r="B23" s="19">
        <f>SUM(B19:B22)</f>
        <v>3298637</v>
      </c>
      <c r="C23" s="15">
        <f>SUM(C19:C22)</f>
        <v>3380653</v>
      </c>
      <c r="D23" s="14">
        <f>C23/B23*100-100</f>
        <v>2.4863602754713554</v>
      </c>
      <c r="E23" s="19">
        <f>SUM(E19:E22)</f>
        <v>11872425</v>
      </c>
      <c r="F23" s="15">
        <f>SUM(F19:F22)</f>
        <v>11940042</v>
      </c>
      <c r="G23" s="23">
        <f>F23/E23*100-100</f>
        <v>0.56952981383331291</v>
      </c>
      <c r="H23" s="19">
        <f>SUM(H19:H22)</f>
        <v>32333182</v>
      </c>
      <c r="I23" s="14">
        <v>2.2166403947595654</v>
      </c>
      <c r="J23" s="16"/>
      <c r="K23" s="15"/>
    </row>
    <row r="24" spans="1:13" x14ac:dyDescent="0.35">
      <c r="A24" s="4"/>
      <c r="B24" s="19"/>
      <c r="C24" s="15"/>
      <c r="D24" s="14"/>
      <c r="E24" s="19"/>
      <c r="F24" s="15"/>
      <c r="G24" s="23"/>
      <c r="H24" s="19"/>
      <c r="I24" s="14"/>
      <c r="K24" s="17"/>
      <c r="M24" s="16"/>
    </row>
    <row r="25" spans="1:13" x14ac:dyDescent="0.35">
      <c r="A25" s="4"/>
      <c r="B25" s="18"/>
      <c r="C25" s="26"/>
      <c r="D25" s="27" t="s">
        <v>18</v>
      </c>
      <c r="E25" s="18"/>
      <c r="F25" s="11"/>
      <c r="G25" s="22"/>
      <c r="H25" s="18"/>
      <c r="I25" s="37"/>
      <c r="K25" s="17"/>
    </row>
    <row r="26" spans="1:13" x14ac:dyDescent="0.35">
      <c r="A26" s="4" t="s">
        <v>11</v>
      </c>
      <c r="B26" s="19">
        <v>3300333</v>
      </c>
      <c r="C26" s="15">
        <v>3380586</v>
      </c>
      <c r="D26" s="14">
        <f>C26/B26*100-100</f>
        <v>2.4316637139343271</v>
      </c>
      <c r="E26" s="19">
        <v>11876014</v>
      </c>
      <c r="F26" s="15">
        <v>11939593</v>
      </c>
      <c r="G26" s="23">
        <f>F26/E26*100-100</f>
        <v>0.53535639146264202</v>
      </c>
      <c r="H26" s="19">
        <v>32339565</v>
      </c>
      <c r="I26" s="14">
        <v>2.0567842875881581</v>
      </c>
      <c r="J26" s="15"/>
      <c r="K26" s="31"/>
    </row>
    <row r="27" spans="1:13" x14ac:dyDescent="0.35">
      <c r="A27" s="4"/>
      <c r="B27" s="19"/>
      <c r="C27" s="15"/>
      <c r="D27" s="14"/>
      <c r="E27" s="19"/>
      <c r="F27" s="15"/>
      <c r="G27" s="23"/>
      <c r="H27" s="19"/>
      <c r="I27" s="35"/>
      <c r="K27" s="17"/>
    </row>
    <row r="28" spans="1:13" x14ac:dyDescent="0.35">
      <c r="A28" s="4"/>
      <c r="B28" s="18"/>
      <c r="C28" s="11"/>
      <c r="D28" s="27" t="s">
        <v>19</v>
      </c>
      <c r="E28" s="18"/>
      <c r="F28" s="11"/>
      <c r="G28" s="22"/>
      <c r="H28" s="18"/>
      <c r="I28" s="38"/>
      <c r="K28" s="17"/>
    </row>
    <row r="29" spans="1:13" x14ac:dyDescent="0.35">
      <c r="A29" s="4" t="s">
        <v>11</v>
      </c>
      <c r="B29" s="19">
        <v>9570</v>
      </c>
      <c r="C29" s="15">
        <v>10909</v>
      </c>
      <c r="D29" s="14">
        <f>C29/B29*100-100</f>
        <v>13.991640543364682</v>
      </c>
      <c r="E29" s="19">
        <v>32253</v>
      </c>
      <c r="F29" s="15">
        <v>38853</v>
      </c>
      <c r="G29" s="23">
        <f>F29/E29*100-100</f>
        <v>20.463212724397721</v>
      </c>
      <c r="H29" s="19">
        <v>103359</v>
      </c>
      <c r="I29" s="14">
        <v>12.746253027030562</v>
      </c>
      <c r="J29" s="15"/>
    </row>
    <row r="30" spans="1:13" x14ac:dyDescent="0.35">
      <c r="E30" s="25"/>
      <c r="H30" s="25"/>
    </row>
    <row r="33" spans="8:13" x14ac:dyDescent="0.35">
      <c r="H33" s="16"/>
      <c r="J33" s="16"/>
      <c r="M33" s="16"/>
    </row>
    <row r="34" spans="8:13" x14ac:dyDescent="0.35">
      <c r="H34" s="20"/>
      <c r="J34" s="20"/>
      <c r="M34" s="20"/>
    </row>
    <row r="38" spans="8:13" ht="9.75" customHeight="1" x14ac:dyDescent="0.35"/>
  </sheetData>
  <phoneticPr fontId="4" type="noConversion"/>
  <printOptions horizontalCentered="1"/>
  <pageMargins left="0.50972222222222219" right="0.50972222222222219" top="0.50972222222222219" bottom="0.93958333333333333" header="0.5" footer="0.5"/>
  <pageSetup paperSize="9" scale="86" orientation="portrait" horizontalDpi="300" r:id="rId1"/>
  <headerFooter alignWithMargins="0">
    <oddFooter>&amp;C_x000D_&amp;1#&amp;"Calibri"&amp;10&amp;K000000 C2 - Internal</oddFooter>
  </headerFooter>
  <ignoredErrors>
    <ignoredError sqref="D16 G16 D23 G23" evalError="1" formula="1"/>
    <ignoredError sqref="D15 D17:H18 D12 G12 D13 G13 D14 G14 G15 D24:G25 D22 D19 G19 D20 G20 D21 G21 G22 D28 D26 G26 D27 D29 G29 G28 G27 I25" evalError="1"/>
  </ignoredErrors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6</xdr:col>
                <xdr:colOff>190500</xdr:colOff>
                <xdr:row>2</xdr:row>
                <xdr:rowOff>38100</xdr:rowOff>
              </from>
              <to>
                <xdr:col>9</xdr:col>
                <xdr:colOff>0</xdr:colOff>
                <xdr:row>5</xdr:row>
                <xdr:rowOff>152400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B035129202E4CA78903ECF46A4DCE" ma:contentTypeVersion="19" ma:contentTypeDescription="Create a new document." ma:contentTypeScope="" ma:versionID="c6977425a9edf32d36bbdd4daf7c1611">
  <xsd:schema xmlns:xsd="http://www.w3.org/2001/XMLSchema" xmlns:xs="http://www.w3.org/2001/XMLSchema" xmlns:p="http://schemas.microsoft.com/office/2006/metadata/properties" xmlns:ns2="18082a2c-80f2-4f0c-8a09-3be78683e739" xmlns:ns3="b45e4006-86d3-4b0a-8c4a-6caaafa022bb" targetNamespace="http://schemas.microsoft.com/office/2006/metadata/properties" ma:root="true" ma:fieldsID="961524b5872576e9946e9fdf4d6e9765" ns2:_="" ns3:_="">
    <xsd:import namespace="18082a2c-80f2-4f0c-8a09-3be78683e739"/>
    <xsd:import namespace="b45e4006-86d3-4b0a-8c4a-6caaafa022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82a2c-80f2-4f0c-8a09-3be78683e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0b98eee-6b9f-459e-bc95-887f56f4e4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e4006-86d3-4b0a-8c4a-6caaafa022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79dfcda-e0f9-4830-a105-98e1749aebff}" ma:internalName="TaxCatchAll" ma:showField="CatchAllData" ma:web="b45e4006-86d3-4b0a-8c4a-6caaafa022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082a2c-80f2-4f0c-8a09-3be78683e739">
      <Terms xmlns="http://schemas.microsoft.com/office/infopath/2007/PartnerControls"/>
    </lcf76f155ced4ddcb4097134ff3c332f>
    <TaxCatchAll xmlns="b45e4006-86d3-4b0a-8c4a-6caaafa022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BD399-4698-4C72-BBDE-DAA05A5C3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082a2c-80f2-4f0c-8a09-3be78683e739"/>
    <ds:schemaRef ds:uri="b45e4006-86d3-4b0a-8c4a-6caaafa02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874B1F-9689-4FB7-AAE7-86AD5812CE73}">
  <ds:schemaRefs>
    <ds:schemaRef ds:uri="http://purl.org/dc/dcmitype/"/>
    <ds:schemaRef ds:uri="http://schemas.microsoft.com/office/2006/documentManagement/types"/>
    <ds:schemaRef ds:uri="b45e4006-86d3-4b0a-8c4a-6caaafa022bb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18082a2c-80f2-4f0c-8a09-3be78683e73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A582E70-5B3A-4E1F-A850-A43CB1BCBD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Morris</dc:creator>
  <cp:keywords/>
  <dc:description/>
  <cp:lastModifiedBy>Lucy Bailey</cp:lastModifiedBy>
  <cp:revision/>
  <dcterms:created xsi:type="dcterms:W3CDTF">2002-10-02T08:46:16Z</dcterms:created>
  <dcterms:modified xsi:type="dcterms:W3CDTF">2026-08-04T15:45:46Z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c82e2c0-f3d2-421b-a121-8691e12c08be_Enabled">
    <vt:lpwstr>true</vt:lpwstr>
  </property>
  <property fmtid="{D5CDD505-2E9C-101B-9397-08002B2CF9AE}" pid="3" name="MSIP_Label_dc82e2c0-f3d2-421b-a121-8691e12c08be_SetDate">
    <vt:lpwstr>2024-04-03T12:47:47Z</vt:lpwstr>
  </property>
  <property fmtid="{D5CDD505-2E9C-101B-9397-08002B2CF9AE}" pid="4" name="MSIP_Label_dc82e2c0-f3d2-421b-a121-8691e12c08be_Method">
    <vt:lpwstr>Standard</vt:lpwstr>
  </property>
  <property fmtid="{D5CDD505-2E9C-101B-9397-08002B2CF9AE}" pid="5" name="MSIP_Label_dc82e2c0-f3d2-421b-a121-8691e12c08be_Name">
    <vt:lpwstr>C2 - Internal</vt:lpwstr>
  </property>
  <property fmtid="{D5CDD505-2E9C-101B-9397-08002B2CF9AE}" pid="6" name="MSIP_Label_dc82e2c0-f3d2-421b-a121-8691e12c08be_SiteId">
    <vt:lpwstr>c0988276-7978-4f2a-bd8f-918a37a5c957</vt:lpwstr>
  </property>
  <property fmtid="{D5CDD505-2E9C-101B-9397-08002B2CF9AE}" pid="7" name="MSIP_Label_dc82e2c0-f3d2-421b-a121-8691e12c08be_ActionId">
    <vt:lpwstr>11d72a6d-8416-482c-9d46-3fc34a1d6e92</vt:lpwstr>
  </property>
  <property fmtid="{D5CDD505-2E9C-101B-9397-08002B2CF9AE}" pid="8" name="MSIP_Label_dc82e2c0-f3d2-421b-a121-8691e12c08be_ContentBits">
    <vt:lpwstr>2</vt:lpwstr>
  </property>
  <property fmtid="{D5CDD505-2E9C-101B-9397-08002B2CF9AE}" pid="9" name="ContentTypeId">
    <vt:lpwstr>0x010100EE3B035129202E4CA78903ECF46A4DCE</vt:lpwstr>
  </property>
  <property fmtid="{D5CDD505-2E9C-101B-9397-08002B2CF9AE}" pid="10" name="MediaServiceImageTags">
    <vt:lpwstr/>
  </property>
</Properties>
</file>